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455" activeTab="1"/>
  </bookViews>
  <sheets>
    <sheet name="APORTCOLProy" sheetId="1" r:id="rId1"/>
    <sheet name="APORTCOLDT (2)" sheetId="2" r:id="rId2"/>
    <sheet name="APORTCOLProyDT" sheetId="3" r:id="rId3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_xlnm.Print_Area" localSheetId="1">'APORTCOLDT (2)'!$A$1:$L$54</definedName>
    <definedName name="_xlnm.Print_Area" localSheetId="0">'APORTCOLProy'!$A$1:$L$53</definedName>
    <definedName name="_xlnm.Print_Area" localSheetId="2">'APORTCOLProyDT'!$A$1:$L$53</definedName>
    <definedName name="Imprimir_área_IM" localSheetId="1">'APORTCOLDT (2)'!$A$1:$L$54</definedName>
    <definedName name="Imprimir_área_IM" localSheetId="0">'APORTCOLProy'!$A$1:$L$53</definedName>
    <definedName name="Imprimir_área_IM" localSheetId="2">'APORTCOLProyDT'!$A$1:$L$53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E17" authorId="0">
      <text>
        <r>
          <rPr>
            <b/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<sst xmlns="http://schemas.openxmlformats.org/spreadsheetml/2006/main" count="158" uniqueCount="100">
  <si>
    <t>DETERMINACION DE APORTES AL COLEGIO POR RETRIBUCION DE SERVICIOS</t>
  </si>
  <si>
    <t>TAREA PROFESIONAL (1)</t>
  </si>
  <si>
    <t>nivel</t>
  </si>
  <si>
    <t>(1) :indicar labor profesional ( proyecto, dirección de obra, etc.)</t>
  </si>
  <si>
    <t>(2) : describir tipo de obra a ejecutar ( vivienda nueva, ampliación,etc.)</t>
  </si>
  <si>
    <t>cubierta</t>
  </si>
  <si>
    <t>COLEGIO DE ARQUITECTOS DE RIO NEGRO</t>
  </si>
  <si>
    <t>superficie</t>
  </si>
  <si>
    <t>semicub.</t>
  </si>
  <si>
    <t>TOTAL</t>
  </si>
  <si>
    <t>DETERMINACION DE APORTES AL COLEGIO</t>
  </si>
  <si>
    <t>Seccional I - Saavedra 534 - VIEDMA</t>
  </si>
  <si>
    <t>Intervención Colegio</t>
  </si>
  <si>
    <t>categ.</t>
  </si>
  <si>
    <t>m2</t>
  </si>
  <si>
    <t>fecha</t>
  </si>
  <si>
    <t>..........................................................................</t>
  </si>
  <si>
    <t>firma del profesional</t>
  </si>
  <si>
    <t>tasa</t>
  </si>
  <si>
    <t>IMPORTE</t>
  </si>
  <si>
    <t>Doc. Ident. ...........…</t>
  </si>
  <si>
    <t>DESCRIPCION TIPOLOGICA DE LA OBRA (2)</t>
  </si>
  <si>
    <t xml:space="preserve">Fecha: </t>
  </si>
  <si>
    <t xml:space="preserve">Legajo Nº  </t>
  </si>
  <si>
    <t>APORTE MINIMO PARA SU APROBACION</t>
  </si>
  <si>
    <t>total m2</t>
  </si>
  <si>
    <t>fact. Tarea</t>
  </si>
  <si>
    <t xml:space="preserve">UF Nº : </t>
  </si>
  <si>
    <t>P.B</t>
  </si>
  <si>
    <t xml:space="preserve">entre: </t>
  </si>
  <si>
    <t xml:space="preserve">y: </t>
  </si>
  <si>
    <t>Localidad: ….</t>
  </si>
  <si>
    <t>Domicilio:……….</t>
  </si>
  <si>
    <t>Proy DT</t>
  </si>
  <si>
    <t>Arquitecto: Garcia, Jose Maria</t>
  </si>
  <si>
    <t>Matr.Nº 439/1</t>
  </si>
  <si>
    <t>Comitente: Perfetti, Patricia Mabel</t>
  </si>
  <si>
    <t>Domicilio: Bvard Ayacucho Nº 790</t>
  </si>
  <si>
    <t>Ubicación de la Obra : Bvard Ayacucho Nº 790</t>
  </si>
  <si>
    <t>Sección: A</t>
  </si>
  <si>
    <t>Manzana: 270</t>
  </si>
  <si>
    <t>Parc.: 21A</t>
  </si>
  <si>
    <t>Localidad: Viedma</t>
  </si>
  <si>
    <t>PROYECTO Y DIRECCION DE OBRAS</t>
  </si>
  <si>
    <t>VIVIENDA COLECTIVA</t>
  </si>
  <si>
    <t>Son Pesos:  Un Mil ciento doce con 80/100</t>
  </si>
  <si>
    <t>Lugar y fecha: 23  de Abril de 2012</t>
  </si>
  <si>
    <t>Localidad: viedma</t>
  </si>
  <si>
    <t>Domicilio:VIEDMA, RIO NEGRO</t>
  </si>
  <si>
    <t>Domicilio:</t>
  </si>
  <si>
    <t>Laprida</t>
  </si>
  <si>
    <t>Arquitecto:Salim, Ruben A.</t>
  </si>
  <si>
    <t>Matr.Nº 579/1</t>
  </si>
  <si>
    <t>Comitente: Del Castillo Paula y Lucia</t>
  </si>
  <si>
    <t>Ubicación de la Obra : Calle Nº 14 esq. Calle Nº 77</t>
  </si>
  <si>
    <t>Sección: G</t>
  </si>
  <si>
    <t>Manzana:  733</t>
  </si>
  <si>
    <t>Parc.: 01</t>
  </si>
  <si>
    <t>VIVIENDA UNIFAMILIAR</t>
  </si>
  <si>
    <t>2,1,C</t>
  </si>
  <si>
    <t>Son Pesos: Doscientos dos con 60/100</t>
  </si>
  <si>
    <t>Lugar y fecha: 14 de Junio de 2012</t>
  </si>
  <si>
    <t xml:space="preserve">PROYECTO </t>
  </si>
  <si>
    <t>P</t>
  </si>
  <si>
    <t xml:space="preserve"> </t>
  </si>
  <si>
    <t xml:space="preserve">Forma de Pago:  </t>
  </si>
  <si>
    <t>Incidencia</t>
  </si>
  <si>
    <t>Nivel</t>
  </si>
  <si>
    <t xml:space="preserve">entre:   </t>
  </si>
  <si>
    <t>DNI:</t>
  </si>
  <si>
    <t>Prov. R.N.</t>
  </si>
  <si>
    <r>
      <t>U.F</t>
    </r>
    <r>
      <rPr>
        <b/>
        <sz val="10"/>
        <color indexed="8"/>
        <rFont val="Arial"/>
        <family val="2"/>
      </rPr>
      <t xml:space="preserve">.: </t>
    </r>
  </si>
  <si>
    <t>2,1,c</t>
  </si>
  <si>
    <r>
      <t xml:space="preserve">Legajo Nº </t>
    </r>
    <r>
      <rPr>
        <b/>
        <sz val="14"/>
        <color indexed="8"/>
        <rFont val="Arial"/>
        <family val="2"/>
      </rPr>
      <t xml:space="preserve"> </t>
    </r>
  </si>
  <si>
    <t>P.B.</t>
  </si>
  <si>
    <r>
      <t xml:space="preserve">Fecha:   </t>
    </r>
    <r>
      <rPr>
        <b/>
        <sz val="10"/>
        <color indexed="8"/>
        <rFont val="Arial"/>
        <family val="2"/>
      </rPr>
      <t xml:space="preserve">  </t>
    </r>
  </si>
  <si>
    <r>
      <t xml:space="preserve">Profesional: </t>
    </r>
    <r>
      <rPr>
        <b/>
        <sz val="10"/>
        <color indexed="8"/>
        <rFont val="Arial"/>
        <family val="2"/>
      </rPr>
      <t xml:space="preserve"> </t>
    </r>
  </si>
  <si>
    <r>
      <t>Mat.N</t>
    </r>
    <r>
      <rPr>
        <b/>
        <sz val="10"/>
        <color indexed="8"/>
        <rFont val="Arial"/>
        <family val="2"/>
      </rPr>
      <t xml:space="preserve">º </t>
    </r>
  </si>
  <si>
    <t xml:space="preserve">Comitente:  </t>
  </si>
  <si>
    <r>
      <t>Ubicación de la Obra:</t>
    </r>
    <r>
      <rPr>
        <b/>
        <sz val="10"/>
        <color indexed="8"/>
        <rFont val="Arial"/>
        <family val="2"/>
      </rPr>
      <t xml:space="preserve"> </t>
    </r>
  </si>
  <si>
    <r>
      <t>Secciòn:</t>
    </r>
    <r>
      <rPr>
        <b/>
        <sz val="10"/>
        <color indexed="8"/>
        <rFont val="Arial"/>
        <family val="2"/>
      </rPr>
      <t xml:space="preserve"> </t>
    </r>
  </si>
  <si>
    <t xml:space="preserve">Mz:  </t>
  </si>
  <si>
    <r>
      <t>Lote Nº</t>
    </r>
    <r>
      <rPr>
        <b/>
        <sz val="10"/>
        <rFont val="Arial"/>
        <family val="2"/>
      </rPr>
      <t xml:space="preserve"> </t>
    </r>
  </si>
  <si>
    <r>
      <t>Localidad</t>
    </r>
    <r>
      <rPr>
        <b/>
        <sz val="10"/>
        <rFont val="Arial"/>
        <family val="2"/>
      </rPr>
      <t xml:space="preserve">: </t>
    </r>
  </si>
  <si>
    <t>P.A.</t>
  </si>
  <si>
    <r>
      <t>Son pesos:</t>
    </r>
    <r>
      <rPr>
        <b/>
        <sz val="10"/>
        <rFont val="Arial"/>
        <family val="2"/>
      </rPr>
      <t xml:space="preserve">  </t>
    </r>
  </si>
  <si>
    <r>
      <t xml:space="preserve">Fecha:  </t>
    </r>
    <r>
      <rPr>
        <b/>
        <sz val="10"/>
        <rFont val="Arial"/>
        <family val="2"/>
      </rPr>
      <t xml:space="preserve">  </t>
    </r>
  </si>
  <si>
    <t>Tarea</t>
  </si>
  <si>
    <t>Direcc. Obra</t>
  </si>
  <si>
    <t>Relevo</t>
  </si>
  <si>
    <t>S/Legajo</t>
  </si>
  <si>
    <r>
      <t xml:space="preserve">TRANSFERENCIAS  </t>
    </r>
    <r>
      <rPr>
        <b/>
        <sz val="11"/>
        <rFont val="Arial"/>
        <family val="2"/>
      </rPr>
      <t>BANCO HIPOTECARIO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CBU</t>
    </r>
    <r>
      <rPr>
        <sz val="11"/>
        <rFont val="Arial"/>
        <family val="2"/>
      </rPr>
      <t>: 0440040030000000041893 -</t>
    </r>
    <r>
      <rPr>
        <b/>
        <sz val="11"/>
        <rFont val="Arial"/>
        <family val="2"/>
      </rPr>
      <t xml:space="preserve"> CUIT</t>
    </r>
    <r>
      <rPr>
        <sz val="11"/>
        <rFont val="Arial"/>
        <family val="2"/>
      </rPr>
      <t>: 30-62736464-0</t>
    </r>
  </si>
  <si>
    <r>
      <rPr>
        <b/>
        <sz val="10"/>
        <color indexed="8"/>
        <rFont val="Arial"/>
        <family val="2"/>
      </rPr>
      <t>Seccional I</t>
    </r>
    <r>
      <rPr>
        <sz val="10"/>
        <color indexed="8"/>
        <rFont val="Arial"/>
        <family val="2"/>
      </rPr>
      <t xml:space="preserve"> - Rivadavia Nº 58 - VIEDMA</t>
    </r>
  </si>
  <si>
    <r>
      <rPr>
        <b/>
        <sz val="9"/>
        <rFont val="Arial"/>
        <family val="2"/>
      </rPr>
      <t>(PROYECTO y DIRECCION DE OBRA - RELEVAMIENTO - REFACCION - Otros)</t>
    </r>
    <r>
      <rPr>
        <b/>
        <sz val="10"/>
        <rFont val="Arial"/>
        <family val="2"/>
      </rPr>
      <t xml:space="preserve">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"BORRAR O INCORPORAR TAREA PROFESIONAL S/LEGAJO"</t>
    </r>
  </si>
  <si>
    <r>
      <t>Ejemplo…...(A CONSTRUIR VIVIENDA UNIFAMILIAR - Otros) -</t>
    </r>
    <r>
      <rPr>
        <b/>
        <sz val="10"/>
        <color indexed="10"/>
        <rFont val="Arial"/>
        <family val="2"/>
      </rPr>
      <t xml:space="preserve"> "COMPLETAR TIPO DE OBRA SEGÚN LEGAJO "</t>
    </r>
  </si>
  <si>
    <t>Refacción</t>
  </si>
  <si>
    <t>Proy.Calc.D.O</t>
  </si>
  <si>
    <t>Proy. y Calc</t>
  </si>
  <si>
    <t>Nota: El aporte mínimo para todas las obras de Arquitectura sera de $ 3.217,50</t>
  </si>
  <si>
    <r>
      <t>Tasa-</t>
    </r>
    <r>
      <rPr>
        <b/>
        <sz val="10"/>
        <color indexed="8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</si>
</sst>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"/>
    <numFmt numFmtId="189" formatCode="0.0%"/>
    <numFmt numFmtId="190" formatCode="0.0_)"/>
    <numFmt numFmtId="191" formatCode="0_)"/>
    <numFmt numFmtId="192" formatCode="0.0"/>
    <numFmt numFmtId="193" formatCode="0_ ;\-0\ "/>
    <numFmt numFmtId="194" formatCode="[$-C0A]dddd\,\ dd&quot; de &quot;mmmm&quot; de &quot;yyyy"/>
    <numFmt numFmtId="195" formatCode="#,##0.00\ &quot;€&quot;"/>
  </numFmts>
  <fonts count="60">
    <font>
      <sz val="12"/>
      <name val="Courier"/>
      <family val="0"/>
    </font>
    <font>
      <sz val="10"/>
      <name val="Arial"/>
      <family val="0"/>
    </font>
    <font>
      <sz val="20"/>
      <color indexed="8"/>
      <name val="Courier"/>
      <family val="3"/>
    </font>
    <font>
      <sz val="18"/>
      <color indexed="8"/>
      <name val="Abbey Old Style SF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name val="Courier"/>
      <family val="3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1" xfId="0" applyFont="1" applyFill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88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 horizontal="center"/>
      <protection/>
    </xf>
    <xf numFmtId="188" fontId="6" fillId="0" borderId="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188" fontId="6" fillId="0" borderId="22" xfId="0" applyNumberFormat="1" applyFont="1" applyFill="1" applyBorder="1" applyAlignment="1" applyProtection="1">
      <alignment/>
      <protection/>
    </xf>
    <xf numFmtId="188" fontId="6" fillId="0" borderId="23" xfId="0" applyNumberFormat="1" applyFont="1" applyFill="1" applyBorder="1" applyAlignment="1" applyProtection="1">
      <alignment/>
      <protection/>
    </xf>
    <xf numFmtId="188" fontId="6" fillId="0" borderId="24" xfId="0" applyNumberFormat="1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5" xfId="0" applyFont="1" applyFill="1" applyBorder="1" applyAlignment="1">
      <alignment horizontal="center"/>
    </xf>
    <xf numFmtId="9" fontId="6" fillId="0" borderId="10" xfId="0" applyNumberFormat="1" applyFont="1" applyFill="1" applyBorder="1" applyAlignment="1" applyProtection="1">
      <alignment/>
      <protection/>
    </xf>
    <xf numFmtId="0" fontId="6" fillId="0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39" fontId="1" fillId="0" borderId="0" xfId="0" applyNumberFormat="1" applyFont="1" applyBorder="1" applyAlignment="1" applyProtection="1">
      <alignment/>
      <protection/>
    </xf>
    <xf numFmtId="39" fontId="1" fillId="0" borderId="15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86" fontId="12" fillId="0" borderId="29" xfId="49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188" fontId="8" fillId="0" borderId="30" xfId="0" applyNumberFormat="1" applyFont="1" applyFill="1" applyBorder="1" applyAlignment="1" applyProtection="1">
      <alignment/>
      <protection/>
    </xf>
    <xf numFmtId="188" fontId="8" fillId="0" borderId="30" xfId="0" applyNumberFormat="1" applyFont="1" applyFill="1" applyBorder="1" applyAlignment="1" applyProtection="1">
      <alignment horizontal="center"/>
      <protection/>
    </xf>
    <xf numFmtId="188" fontId="6" fillId="0" borderId="31" xfId="0" applyNumberFormat="1" applyFont="1" applyFill="1" applyBorder="1" applyAlignment="1" applyProtection="1">
      <alignment/>
      <protection/>
    </xf>
    <xf numFmtId="9" fontId="6" fillId="0" borderId="31" xfId="0" applyNumberFormat="1" applyFont="1" applyFill="1" applyBorder="1" applyAlignment="1" applyProtection="1">
      <alignment/>
      <protection/>
    </xf>
    <xf numFmtId="186" fontId="8" fillId="0" borderId="32" xfId="49" applyFont="1" applyFill="1" applyBorder="1" applyAlignment="1" applyProtection="1">
      <alignment/>
      <protection/>
    </xf>
    <xf numFmtId="186" fontId="6" fillId="0" borderId="22" xfId="49" applyFont="1" applyFill="1" applyBorder="1" applyAlignment="1" applyProtection="1">
      <alignment/>
      <protection/>
    </xf>
    <xf numFmtId="188" fontId="6" fillId="0" borderId="33" xfId="0" applyNumberFormat="1" applyFont="1" applyFill="1" applyBorder="1" applyAlignment="1" applyProtection="1">
      <alignment/>
      <protection/>
    </xf>
    <xf numFmtId="186" fontId="6" fillId="0" borderId="24" xfId="49" applyFont="1" applyFill="1" applyBorder="1" applyAlignment="1" applyProtection="1">
      <alignment/>
      <protection/>
    </xf>
    <xf numFmtId="9" fontId="6" fillId="0" borderId="23" xfId="0" applyNumberFormat="1" applyFont="1" applyFill="1" applyBorder="1" applyAlignment="1" applyProtection="1">
      <alignment/>
      <protection/>
    </xf>
    <xf numFmtId="188" fontId="6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9" fontId="6" fillId="0" borderId="33" xfId="0" applyNumberFormat="1" applyFont="1" applyFill="1" applyBorder="1" applyAlignment="1" applyProtection="1">
      <alignment/>
      <protection/>
    </xf>
    <xf numFmtId="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 horizontal="center"/>
      <protection/>
    </xf>
    <xf numFmtId="191" fontId="6" fillId="0" borderId="23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0" fontId="18" fillId="0" borderId="0" xfId="0" applyFont="1" applyAlignment="1">
      <alignment/>
    </xf>
    <xf numFmtId="188" fontId="6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195" fontId="0" fillId="0" borderId="0" xfId="0" applyNumberFormat="1" applyAlignment="1">
      <alignment/>
    </xf>
    <xf numFmtId="195" fontId="18" fillId="0" borderId="0" xfId="0" applyNumberFormat="1" applyFont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0" fontId="6" fillId="0" borderId="37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6" fillId="0" borderId="38" xfId="0" applyFont="1" applyFill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35" xfId="0" applyFont="1" applyBorder="1" applyAlignment="1" applyProtection="1">
      <alignment horizontal="left"/>
      <protection/>
    </xf>
    <xf numFmtId="39" fontId="1" fillId="0" borderId="36" xfId="0" applyNumberFormat="1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left"/>
      <protection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" fillId="0" borderId="35" xfId="0" applyFont="1" applyBorder="1" applyAlignment="1">
      <alignment/>
    </xf>
    <xf numFmtId="186" fontId="6" fillId="0" borderId="36" xfId="49" applyFont="1" applyFill="1" applyBorder="1" applyAlignment="1">
      <alignment/>
    </xf>
    <xf numFmtId="0" fontId="1" fillId="0" borderId="35" xfId="0" applyFont="1" applyBorder="1" applyAlignment="1">
      <alignment/>
    </xf>
    <xf numFmtId="171" fontId="1" fillId="0" borderId="36" xfId="0" applyNumberFormat="1" applyFont="1" applyBorder="1" applyAlignment="1">
      <alignment/>
    </xf>
    <xf numFmtId="186" fontId="1" fillId="0" borderId="36" xfId="0" applyNumberFormat="1" applyFont="1" applyBorder="1" applyAlignment="1">
      <alignment/>
    </xf>
    <xf numFmtId="0" fontId="1" fillId="0" borderId="35" xfId="0" applyFont="1" applyBorder="1" applyAlignment="1" applyProtection="1">
      <alignment horizontal="left"/>
      <protection/>
    </xf>
    <xf numFmtId="0" fontId="12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14" fontId="17" fillId="0" borderId="25" xfId="0" applyNumberFormat="1" applyFont="1" applyFill="1" applyBorder="1" applyAlignment="1">
      <alignment horizontal="center"/>
    </xf>
    <xf numFmtId="188" fontId="8" fillId="0" borderId="10" xfId="0" applyNumberFormat="1" applyFont="1" applyFill="1" applyBorder="1" applyAlignment="1" applyProtection="1">
      <alignment horizontal="center"/>
      <protection/>
    </xf>
    <xf numFmtId="188" fontId="8" fillId="0" borderId="23" xfId="0" applyNumberFormat="1" applyFont="1" applyFill="1" applyBorder="1" applyAlignment="1" applyProtection="1">
      <alignment horizontal="center"/>
      <protection/>
    </xf>
    <xf numFmtId="188" fontId="8" fillId="0" borderId="22" xfId="0" applyNumberFormat="1" applyFont="1" applyFill="1" applyBorder="1" applyAlignment="1" applyProtection="1">
      <alignment horizontal="center"/>
      <protection/>
    </xf>
    <xf numFmtId="39" fontId="16" fillId="0" borderId="0" xfId="0" applyNumberFormat="1" applyFont="1" applyAlignment="1" applyProtection="1">
      <alignment/>
      <protection/>
    </xf>
    <xf numFmtId="0" fontId="17" fillId="0" borderId="26" xfId="0" applyFont="1" applyFill="1" applyBorder="1" applyAlignment="1">
      <alignment horizontal="center"/>
    </xf>
    <xf numFmtId="188" fontId="8" fillId="0" borderId="24" xfId="0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9" fontId="6" fillId="0" borderId="12" xfId="0" applyNumberFormat="1" applyFont="1" applyFill="1" applyBorder="1" applyAlignment="1" applyProtection="1">
      <alignment horizontal="center" vertical="center"/>
      <protection/>
    </xf>
    <xf numFmtId="9" fontId="6" fillId="0" borderId="31" xfId="0" applyNumberFormat="1" applyFont="1" applyFill="1" applyBorder="1" applyAlignment="1" applyProtection="1">
      <alignment horizontal="center" vertical="center"/>
      <protection/>
    </xf>
    <xf numFmtId="9" fontId="6" fillId="0" borderId="23" xfId="0" applyNumberFormat="1" applyFont="1" applyFill="1" applyBorder="1" applyAlignment="1" applyProtection="1">
      <alignment horizontal="center" vertical="center"/>
      <protection/>
    </xf>
    <xf numFmtId="9" fontId="6" fillId="0" borderId="33" xfId="0" applyNumberFormat="1" applyFont="1" applyFill="1" applyBorder="1" applyAlignment="1" applyProtection="1">
      <alignment horizontal="center" vertical="center"/>
      <protection/>
    </xf>
    <xf numFmtId="188" fontId="8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/>
    </xf>
    <xf numFmtId="188" fontId="8" fillId="0" borderId="12" xfId="0" applyNumberFormat="1" applyFont="1" applyFill="1" applyBorder="1" applyAlignment="1" applyProtection="1">
      <alignment horizontal="center"/>
      <protection/>
    </xf>
    <xf numFmtId="188" fontId="8" fillId="0" borderId="45" xfId="0" applyNumberFormat="1" applyFont="1" applyFill="1" applyBorder="1" applyAlignment="1" applyProtection="1">
      <alignment horizontal="center" vertical="center"/>
      <protection/>
    </xf>
    <xf numFmtId="186" fontId="6" fillId="0" borderId="46" xfId="49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14" fontId="17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8" fontId="8" fillId="0" borderId="46" xfId="0" applyNumberFormat="1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186" fontId="12" fillId="0" borderId="36" xfId="49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/>
    </xf>
    <xf numFmtId="186" fontId="8" fillId="33" borderId="30" xfId="49" applyFont="1" applyFill="1" applyBorder="1" applyAlignment="1" applyProtection="1">
      <alignment/>
      <protection/>
    </xf>
    <xf numFmtId="188" fontId="8" fillId="33" borderId="30" xfId="0" applyNumberFormat="1" applyFont="1" applyFill="1" applyBorder="1" applyAlignment="1" applyProtection="1">
      <alignment/>
      <protection/>
    </xf>
    <xf numFmtId="188" fontId="24" fillId="0" borderId="31" xfId="0" applyNumberFormat="1" applyFont="1" applyFill="1" applyBorder="1" applyAlignment="1" applyProtection="1">
      <alignment horizontal="center" vertical="center"/>
      <protection/>
    </xf>
    <xf numFmtId="188" fontId="24" fillId="0" borderId="33" xfId="0" applyNumberFormat="1" applyFont="1" applyFill="1" applyBorder="1" applyAlignment="1" applyProtection="1">
      <alignment horizontal="center" vertical="center"/>
      <protection/>
    </xf>
    <xf numFmtId="10" fontId="15" fillId="33" borderId="12" xfId="0" applyNumberFormat="1" applyFont="1" applyFill="1" applyBorder="1" applyAlignment="1" applyProtection="1">
      <alignment horizontal="center" vertical="center"/>
      <protection/>
    </xf>
    <xf numFmtId="10" fontId="15" fillId="33" borderId="10" xfId="0" applyNumberFormat="1" applyFont="1" applyFill="1" applyBorder="1" applyAlignment="1" applyProtection="1">
      <alignment horizontal="center" vertical="center"/>
      <protection/>
    </xf>
    <xf numFmtId="188" fontId="15" fillId="33" borderId="10" xfId="0" applyNumberFormat="1" applyFont="1" applyFill="1" applyBorder="1" applyAlignment="1" applyProtection="1">
      <alignment horizontal="center" vertical="center"/>
      <protection/>
    </xf>
    <xf numFmtId="188" fontId="15" fillId="33" borderId="23" xfId="0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48" xfId="0" applyFont="1" applyFill="1" applyBorder="1" applyAlignment="1">
      <alignment/>
    </xf>
    <xf numFmtId="0" fontId="6" fillId="34" borderId="48" xfId="0" applyFont="1" applyFill="1" applyBorder="1" applyAlignment="1" applyProtection="1">
      <alignment/>
      <protection/>
    </xf>
    <xf numFmtId="0" fontId="6" fillId="34" borderId="49" xfId="0" applyFont="1" applyFill="1" applyBorder="1" applyAlignment="1">
      <alignment/>
    </xf>
    <xf numFmtId="0" fontId="6" fillId="34" borderId="42" xfId="0" applyFont="1" applyFill="1" applyBorder="1" applyAlignment="1" applyProtection="1">
      <alignment/>
      <protection/>
    </xf>
    <xf numFmtId="0" fontId="1" fillId="34" borderId="4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/>
      <protection/>
    </xf>
    <xf numFmtId="0" fontId="6" fillId="33" borderId="48" xfId="0" applyFont="1" applyFill="1" applyBorder="1" applyAlignment="1">
      <alignment/>
    </xf>
    <xf numFmtId="0" fontId="6" fillId="33" borderId="48" xfId="0" applyFont="1" applyFill="1" applyBorder="1" applyAlignment="1" applyProtection="1">
      <alignment/>
      <protection/>
    </xf>
    <xf numFmtId="0" fontId="20" fillId="33" borderId="20" xfId="0" applyFont="1" applyFill="1" applyBorder="1" applyAlignment="1" applyProtection="1">
      <alignment/>
      <protection/>
    </xf>
    <xf numFmtId="0" fontId="6" fillId="33" borderId="49" xfId="0" applyFont="1" applyFill="1" applyBorder="1" applyAlignment="1">
      <alignment/>
    </xf>
    <xf numFmtId="0" fontId="6" fillId="33" borderId="42" xfId="0" applyFont="1" applyFill="1" applyBorder="1" applyAlignment="1" applyProtection="1">
      <alignment/>
      <protection/>
    </xf>
    <xf numFmtId="0" fontId="1" fillId="33" borderId="43" xfId="0" applyFont="1" applyFill="1" applyBorder="1" applyAlignment="1">
      <alignment/>
    </xf>
    <xf numFmtId="0" fontId="1" fillId="33" borderId="43" xfId="0" applyFont="1" applyFill="1" applyBorder="1" applyAlignment="1" applyProtection="1">
      <alignment horizontal="left"/>
      <protection/>
    </xf>
    <xf numFmtId="0" fontId="20" fillId="33" borderId="50" xfId="0" applyFont="1" applyFill="1" applyBorder="1" applyAlignment="1" applyProtection="1">
      <alignment/>
      <protection/>
    </xf>
    <xf numFmtId="0" fontId="9" fillId="33" borderId="43" xfId="0" applyFont="1" applyFill="1" applyBorder="1" applyAlignment="1" applyProtection="1">
      <alignment horizontal="left"/>
      <protection/>
    </xf>
    <xf numFmtId="0" fontId="1" fillId="33" borderId="44" xfId="0" applyFont="1" applyFill="1" applyBorder="1" applyAlignment="1">
      <alignment/>
    </xf>
    <xf numFmtId="0" fontId="1" fillId="34" borderId="43" xfId="0" applyFont="1" applyFill="1" applyBorder="1" applyAlignment="1" applyProtection="1">
      <alignment horizontal="fill"/>
      <protection/>
    </xf>
    <xf numFmtId="0" fontId="1" fillId="34" borderId="43" xfId="0" applyFont="1" applyFill="1" applyBorder="1" applyAlignment="1" applyProtection="1">
      <alignment horizontal="fill"/>
      <protection/>
    </xf>
    <xf numFmtId="0" fontId="0" fillId="34" borderId="43" xfId="0" applyFill="1" applyBorder="1" applyAlignment="1">
      <alignment/>
    </xf>
    <xf numFmtId="0" fontId="6" fillId="34" borderId="43" xfId="0" applyFont="1" applyFill="1" applyBorder="1" applyAlignment="1" applyProtection="1">
      <alignment/>
      <protection/>
    </xf>
    <xf numFmtId="0" fontId="1" fillId="34" borderId="44" xfId="0" applyFont="1" applyFill="1" applyBorder="1" applyAlignment="1" applyProtection="1">
      <alignment horizontal="fill"/>
      <protection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4" borderId="51" xfId="0" applyFont="1" applyFill="1" applyBorder="1" applyAlignment="1" applyProtection="1">
      <alignment horizontal="left" vertical="center"/>
      <protection/>
    </xf>
    <xf numFmtId="0" fontId="12" fillId="34" borderId="52" xfId="0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center"/>
    </xf>
    <xf numFmtId="0" fontId="11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57150</xdr:rowOff>
    </xdr:from>
    <xdr:to>
      <xdr:col>11</xdr:col>
      <xdr:colOff>523875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7448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5"/>
  <sheetViews>
    <sheetView zoomScalePageLayoutView="0" workbookViewId="0" topLeftCell="A17">
      <selection activeCell="Q30" sqref="Q30"/>
    </sheetView>
  </sheetViews>
  <sheetFormatPr defaultColWidth="9.796875" defaultRowHeight="15"/>
  <cols>
    <col min="1" max="1" width="6.09765625" style="0" customWidth="1"/>
    <col min="2" max="3" width="6.796875" style="0" customWidth="1"/>
    <col min="4" max="4" width="7.8984375" style="0" customWidth="1"/>
    <col min="5" max="5" width="3.3984375" style="0" customWidth="1"/>
    <col min="6" max="6" width="6.796875" style="0" customWidth="1"/>
    <col min="7" max="7" width="7.69921875" style="0" customWidth="1"/>
    <col min="8" max="8" width="5.09765625" style="0" customWidth="1"/>
    <col min="9" max="9" width="7.296875" style="0" customWidth="1"/>
    <col min="10" max="10" width="8.09765625" style="0" customWidth="1"/>
    <col min="11" max="11" width="7" style="0" customWidth="1"/>
    <col min="12" max="12" width="10.59765625" style="0" customWidth="1"/>
    <col min="13" max="13" width="3.59765625" style="0" customWidth="1"/>
  </cols>
  <sheetData>
    <row r="1" spans="1:12" ht="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24.75">
      <c r="A2" s="41"/>
      <c r="B2" s="42"/>
      <c r="C2" s="43"/>
      <c r="D2" s="42"/>
      <c r="E2" s="42"/>
      <c r="F2" s="42"/>
      <c r="G2" s="44" t="s">
        <v>6</v>
      </c>
      <c r="H2" s="42"/>
      <c r="I2" s="42"/>
      <c r="J2" s="42"/>
      <c r="K2" s="42"/>
      <c r="L2" s="45"/>
    </row>
    <row r="3" spans="1:12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5"/>
    </row>
    <row r="4" spans="1:14" ht="15.7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1"/>
      <c r="N4" s="1"/>
    </row>
    <row r="5" spans="1:14" ht="1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1"/>
      <c r="N5" s="1"/>
    </row>
    <row r="6" spans="1:14" ht="13.5" customHeight="1">
      <c r="A6" s="2" t="s">
        <v>23</v>
      </c>
      <c r="B6" s="3"/>
      <c r="C6" s="3"/>
      <c r="D6" s="3"/>
      <c r="E6" s="3"/>
      <c r="F6" s="2" t="s">
        <v>12</v>
      </c>
      <c r="G6" s="3"/>
      <c r="H6" s="3"/>
      <c r="I6" s="3"/>
      <c r="J6" s="3"/>
      <c r="K6" s="3"/>
      <c r="L6" s="11"/>
      <c r="M6" s="10"/>
      <c r="N6" s="1"/>
    </row>
    <row r="7" spans="1:14" ht="13.5" customHeight="1">
      <c r="A7" s="4"/>
      <c r="B7" s="14"/>
      <c r="C7" s="14"/>
      <c r="D7" s="14"/>
      <c r="E7" s="14"/>
      <c r="F7" s="4"/>
      <c r="G7" s="14"/>
      <c r="H7" s="14"/>
      <c r="I7" s="14"/>
      <c r="J7" s="14"/>
      <c r="K7" s="14"/>
      <c r="L7" s="18"/>
      <c r="M7" s="5"/>
      <c r="N7" s="1"/>
    </row>
    <row r="8" spans="1:14" ht="13.5" customHeight="1">
      <c r="A8" s="4"/>
      <c r="B8" s="14"/>
      <c r="C8" s="14"/>
      <c r="D8" s="14"/>
      <c r="E8" s="14"/>
      <c r="F8" s="4"/>
      <c r="G8" s="14"/>
      <c r="H8" s="14"/>
      <c r="I8" s="14"/>
      <c r="J8" s="14"/>
      <c r="K8" s="14"/>
      <c r="L8" s="18"/>
      <c r="M8" s="5"/>
      <c r="N8" s="1"/>
    </row>
    <row r="9" spans="1:14" ht="13.5" customHeight="1">
      <c r="A9" s="19" t="s">
        <v>22</v>
      </c>
      <c r="B9" s="20"/>
      <c r="C9" s="20"/>
      <c r="D9" s="20"/>
      <c r="E9" s="20"/>
      <c r="F9" s="21"/>
      <c r="G9" s="20"/>
      <c r="H9" s="20"/>
      <c r="I9" s="20"/>
      <c r="J9" s="20"/>
      <c r="K9" s="20"/>
      <c r="L9" s="12"/>
      <c r="M9" s="5"/>
      <c r="N9" s="1"/>
    </row>
    <row r="10" spans="1:14" ht="15">
      <c r="A10" s="50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0"/>
      <c r="N10" s="1"/>
    </row>
    <row r="11" spans="1:14" ht="18.75" customHeight="1">
      <c r="A11" s="2" t="s">
        <v>51</v>
      </c>
      <c r="B11" s="3"/>
      <c r="C11" s="3"/>
      <c r="D11" s="3"/>
      <c r="E11" s="6" t="s">
        <v>52</v>
      </c>
      <c r="F11" s="3"/>
      <c r="G11" s="2" t="s">
        <v>53</v>
      </c>
      <c r="H11" s="3"/>
      <c r="I11" s="3"/>
      <c r="J11" s="3"/>
      <c r="K11" s="6" t="s">
        <v>20</v>
      </c>
      <c r="L11" s="11"/>
      <c r="M11" s="10"/>
      <c r="N11" s="1"/>
    </row>
    <row r="12" spans="1:14" ht="18.75" customHeight="1">
      <c r="A12" s="19" t="s">
        <v>48</v>
      </c>
      <c r="B12" s="20"/>
      <c r="C12" s="20"/>
      <c r="D12" s="20"/>
      <c r="E12" s="22"/>
      <c r="F12" s="20"/>
      <c r="G12" s="19" t="s">
        <v>49</v>
      </c>
      <c r="H12" s="20"/>
      <c r="I12" s="20"/>
      <c r="J12" s="20"/>
      <c r="K12" s="22" t="s">
        <v>47</v>
      </c>
      <c r="L12" s="12"/>
      <c r="M12" s="14"/>
      <c r="N12" s="1"/>
    </row>
    <row r="13" spans="1:14" ht="9.75" customHeight="1">
      <c r="A13" s="50"/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0"/>
      <c r="N13" s="1"/>
    </row>
    <row r="14" spans="1:14" ht="18.75" customHeight="1">
      <c r="A14" s="2" t="s">
        <v>54</v>
      </c>
      <c r="B14" s="3"/>
      <c r="C14" s="3"/>
      <c r="D14" s="3"/>
      <c r="E14" s="3"/>
      <c r="F14" s="3"/>
      <c r="G14" s="3"/>
      <c r="H14" s="6" t="s">
        <v>29</v>
      </c>
      <c r="I14" s="3"/>
      <c r="J14" s="3"/>
      <c r="K14" s="6" t="s">
        <v>50</v>
      </c>
      <c r="L14" s="11"/>
      <c r="M14" s="10"/>
      <c r="N14" s="1"/>
    </row>
    <row r="15" spans="1:14" ht="18.75" customHeight="1">
      <c r="A15" s="19" t="s">
        <v>55</v>
      </c>
      <c r="B15" s="23"/>
      <c r="C15" s="22" t="s">
        <v>56</v>
      </c>
      <c r="D15" s="23"/>
      <c r="E15" s="22" t="s">
        <v>57</v>
      </c>
      <c r="F15" s="23"/>
      <c r="G15" s="22" t="s">
        <v>42</v>
      </c>
      <c r="H15" s="23"/>
      <c r="I15" s="23"/>
      <c r="J15" s="34" t="s">
        <v>27</v>
      </c>
      <c r="K15" s="34"/>
      <c r="L15" s="13"/>
      <c r="M15" s="15"/>
      <c r="N15" s="1"/>
    </row>
    <row r="16" spans="1:14" ht="9.75" customHeight="1">
      <c r="A16" s="50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0"/>
      <c r="N16" s="1"/>
    </row>
    <row r="17" spans="1:14" ht="15" customHeight="1">
      <c r="A17" s="51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8"/>
      <c r="M17" s="5"/>
      <c r="N17" s="1"/>
    </row>
    <row r="18" spans="1:14" ht="15" customHeight="1">
      <c r="A18" s="51"/>
      <c r="B18" s="14"/>
      <c r="C18" s="10"/>
      <c r="D18" s="52" t="s">
        <v>62</v>
      </c>
      <c r="E18" s="14"/>
      <c r="F18" s="14"/>
      <c r="G18" s="14"/>
      <c r="H18" s="14"/>
      <c r="I18" s="14"/>
      <c r="J18" s="14"/>
      <c r="K18" s="53"/>
      <c r="L18" s="54"/>
      <c r="M18" s="7"/>
      <c r="N18" s="1"/>
    </row>
    <row r="19" spans="1:14" ht="15" customHeight="1">
      <c r="A19" s="51"/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4"/>
      <c r="M19" s="7"/>
      <c r="N19" s="1"/>
    </row>
    <row r="20" spans="1:14" ht="15" customHeight="1">
      <c r="A20" s="51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53"/>
      <c r="L20" s="54"/>
      <c r="M20" s="7"/>
      <c r="N20" s="1"/>
    </row>
    <row r="21" spans="1:14" ht="15" customHeight="1">
      <c r="A21" s="51"/>
      <c r="B21" s="14"/>
      <c r="C21" s="14"/>
      <c r="D21" s="14"/>
      <c r="E21" s="14"/>
      <c r="F21" s="14"/>
      <c r="G21" s="14"/>
      <c r="H21" s="14"/>
      <c r="I21" s="14"/>
      <c r="J21" s="14"/>
      <c r="K21" s="53"/>
      <c r="L21" s="54"/>
      <c r="M21" s="7"/>
      <c r="N21" s="1"/>
    </row>
    <row r="22" spans="1:14" ht="15" customHeight="1">
      <c r="A22" s="51"/>
      <c r="B22" s="42"/>
      <c r="C22" s="42"/>
      <c r="D22" s="52" t="s">
        <v>58</v>
      </c>
      <c r="E22" s="14"/>
      <c r="F22" s="14"/>
      <c r="G22" s="14"/>
      <c r="H22" s="14"/>
      <c r="I22" s="14"/>
      <c r="J22" s="14"/>
      <c r="K22" s="53"/>
      <c r="L22" s="54"/>
      <c r="M22" s="7"/>
      <c r="N22" s="1"/>
    </row>
    <row r="23" spans="1:14" ht="15" customHeight="1">
      <c r="A23" s="51"/>
      <c r="B23" s="14"/>
      <c r="C23" s="14"/>
      <c r="D23" s="52"/>
      <c r="E23" s="14"/>
      <c r="F23" s="14"/>
      <c r="G23" s="14"/>
      <c r="H23" s="14"/>
      <c r="I23" s="14"/>
      <c r="J23" s="14"/>
      <c r="K23" s="53"/>
      <c r="L23" s="54"/>
      <c r="M23" s="7"/>
      <c r="N23" s="1"/>
    </row>
    <row r="24" spans="1:14" ht="15" customHeight="1" thickBo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  <c r="M24" s="5"/>
      <c r="N24" s="1"/>
    </row>
    <row r="25" spans="1:14" ht="15" customHeight="1" thickBot="1">
      <c r="A25" s="56"/>
      <c r="B25" s="25"/>
      <c r="C25" s="25"/>
      <c r="D25" s="25"/>
      <c r="E25" s="26" t="s">
        <v>10</v>
      </c>
      <c r="F25" s="25"/>
      <c r="G25" s="25"/>
      <c r="H25" s="25"/>
      <c r="I25" s="25"/>
      <c r="J25" s="25"/>
      <c r="K25" s="25"/>
      <c r="L25" s="57"/>
      <c r="M25" s="10"/>
      <c r="N25" s="1"/>
    </row>
    <row r="26" spans="1:14" ht="15" customHeight="1" thickBot="1">
      <c r="A26" s="4"/>
      <c r="B26" s="10"/>
      <c r="C26" s="24" t="s">
        <v>7</v>
      </c>
      <c r="D26" s="10"/>
      <c r="E26" s="10"/>
      <c r="F26" s="10"/>
      <c r="G26" s="10"/>
      <c r="H26" s="10"/>
      <c r="I26" s="10"/>
      <c r="J26" s="10"/>
      <c r="K26" s="10"/>
      <c r="L26" s="58"/>
      <c r="M26" s="10"/>
      <c r="N26" s="1"/>
    </row>
    <row r="27" spans="1:14" ht="18" customHeight="1">
      <c r="A27" s="28" t="s">
        <v>2</v>
      </c>
      <c r="B27" s="28" t="s">
        <v>5</v>
      </c>
      <c r="C27" s="28" t="s">
        <v>8</v>
      </c>
      <c r="D27" s="29" t="s">
        <v>25</v>
      </c>
      <c r="E27" s="10"/>
      <c r="F27" s="27" t="s">
        <v>13</v>
      </c>
      <c r="G27" s="28" t="s">
        <v>14</v>
      </c>
      <c r="H27" s="28" t="s">
        <v>15</v>
      </c>
      <c r="I27" s="28" t="s">
        <v>18</v>
      </c>
      <c r="J27" s="28" t="s">
        <v>26</v>
      </c>
      <c r="K27" s="28" t="s">
        <v>63</v>
      </c>
      <c r="L27" s="29" t="s">
        <v>19</v>
      </c>
      <c r="M27" s="16"/>
      <c r="N27" s="1"/>
    </row>
    <row r="28" spans="1:14" ht="18" customHeight="1">
      <c r="A28" s="50"/>
      <c r="B28" s="8"/>
      <c r="C28" s="8"/>
      <c r="D28" s="30">
        <v>62.33</v>
      </c>
      <c r="E28" s="10"/>
      <c r="F28" s="35" t="s">
        <v>59</v>
      </c>
      <c r="G28" s="8">
        <v>250</v>
      </c>
      <c r="H28" s="8"/>
      <c r="I28" s="65">
        <v>4</v>
      </c>
      <c r="J28" s="36">
        <v>1</v>
      </c>
      <c r="K28" s="36">
        <v>1</v>
      </c>
      <c r="L28" s="68">
        <f>+G28*I28*K28*J28</f>
        <v>1000</v>
      </c>
      <c r="M28" s="17"/>
      <c r="N28" s="1"/>
    </row>
    <row r="29" spans="1:14" ht="18" customHeight="1">
      <c r="A29" s="74"/>
      <c r="B29" s="8"/>
      <c r="C29" s="8"/>
      <c r="D29" s="30">
        <v>0</v>
      </c>
      <c r="E29" s="10"/>
      <c r="F29" s="35"/>
      <c r="G29" s="8">
        <v>250</v>
      </c>
      <c r="H29" s="8"/>
      <c r="I29" s="65">
        <v>4</v>
      </c>
      <c r="J29" s="36">
        <v>1</v>
      </c>
      <c r="K29" s="66">
        <v>0.8</v>
      </c>
      <c r="L29" s="68">
        <f>+G29*I29*K29*J29</f>
        <v>800</v>
      </c>
      <c r="M29" s="17"/>
      <c r="N29" s="17">
        <f>+(30*15)*2</f>
        <v>900</v>
      </c>
    </row>
    <row r="30" spans="1:14" ht="18" customHeight="1">
      <c r="A30" s="50"/>
      <c r="B30" s="8"/>
      <c r="C30" s="8"/>
      <c r="D30" s="30"/>
      <c r="E30" s="10"/>
      <c r="F30" s="35"/>
      <c r="G30" s="8">
        <v>500</v>
      </c>
      <c r="H30" s="8"/>
      <c r="I30" s="65">
        <v>4</v>
      </c>
      <c r="J30" s="36">
        <v>1</v>
      </c>
      <c r="K30" s="66">
        <v>0.6</v>
      </c>
      <c r="L30" s="68">
        <f>+G30*I30*K30*J30</f>
        <v>1200</v>
      </c>
      <c r="M30" s="17"/>
      <c r="N30" s="1"/>
    </row>
    <row r="31" spans="1:14" ht="18" customHeight="1">
      <c r="A31" s="50"/>
      <c r="B31" s="8"/>
      <c r="C31" s="8"/>
      <c r="D31" s="30">
        <v>0</v>
      </c>
      <c r="E31" s="10"/>
      <c r="F31" s="35"/>
      <c r="G31" s="8">
        <v>1000</v>
      </c>
      <c r="H31" s="8"/>
      <c r="I31" s="65">
        <v>4</v>
      </c>
      <c r="J31" s="36">
        <v>0.4</v>
      </c>
      <c r="K31" s="66">
        <v>0.4</v>
      </c>
      <c r="L31" s="68">
        <f>+G31*I31*K31*J31</f>
        <v>640</v>
      </c>
      <c r="M31" s="17"/>
      <c r="N31" s="1"/>
    </row>
    <row r="32" spans="1:14" ht="18" customHeight="1" thickBot="1">
      <c r="A32" s="59"/>
      <c r="B32" s="31"/>
      <c r="C32" s="31"/>
      <c r="D32" s="32"/>
      <c r="E32" s="10"/>
      <c r="F32" s="37"/>
      <c r="G32" s="31">
        <v>1147.65</v>
      </c>
      <c r="H32" s="69"/>
      <c r="I32" s="72">
        <v>4</v>
      </c>
      <c r="J32" s="71">
        <v>0.4</v>
      </c>
      <c r="K32" s="75">
        <v>0.2</v>
      </c>
      <c r="L32" s="70">
        <f>+G32*I32*K32*J32</f>
        <v>367.24800000000005</v>
      </c>
      <c r="M32" s="17"/>
      <c r="N32" s="1"/>
    </row>
    <row r="33" spans="1:14" ht="19.5" customHeight="1" thickBot="1">
      <c r="A33" s="4"/>
      <c r="B33" s="17"/>
      <c r="C33" s="33" t="s">
        <v>9</v>
      </c>
      <c r="D33" s="63">
        <v>31147.65</v>
      </c>
      <c r="E33" s="10"/>
      <c r="F33" s="10"/>
      <c r="G33" s="17"/>
      <c r="H33" s="17"/>
      <c r="I33" s="17"/>
      <c r="J33" s="17"/>
      <c r="K33" s="64" t="s">
        <v>9</v>
      </c>
      <c r="L33" s="67">
        <f>SUM(L28:L32)</f>
        <v>4007.248</v>
      </c>
      <c r="M33" s="17"/>
      <c r="N33" s="1"/>
    </row>
    <row r="34" spans="1:14" ht="15.75" thickBot="1">
      <c r="A34" s="55"/>
      <c r="B34" s="14"/>
      <c r="C34" s="14"/>
      <c r="D34" s="10"/>
      <c r="E34" s="14"/>
      <c r="F34" s="14"/>
      <c r="G34" s="14"/>
      <c r="H34" s="14"/>
      <c r="I34" s="14"/>
      <c r="J34" s="14"/>
      <c r="K34" s="14"/>
      <c r="L34" s="58"/>
      <c r="M34" s="10"/>
      <c r="N34" s="1"/>
    </row>
    <row r="35" spans="1:14" ht="15.75" thickBot="1">
      <c r="A35" s="55"/>
      <c r="B35" s="14"/>
      <c r="C35" s="14"/>
      <c r="D35" s="14"/>
      <c r="E35" s="14"/>
      <c r="F35" s="14"/>
      <c r="G35" s="14"/>
      <c r="H35" s="184" t="s">
        <v>24</v>
      </c>
      <c r="I35" s="185"/>
      <c r="J35" s="185"/>
      <c r="K35" s="185"/>
      <c r="L35" s="60">
        <v>0</v>
      </c>
      <c r="M35" s="5"/>
      <c r="N35" s="1"/>
    </row>
    <row r="36" spans="1:14" ht="15.75">
      <c r="A36" s="51"/>
      <c r="B36" s="14"/>
      <c r="C36" s="52"/>
      <c r="D36" s="14"/>
      <c r="E36" s="14"/>
      <c r="F36" s="14"/>
      <c r="G36" s="14"/>
      <c r="H36" s="14"/>
      <c r="I36" s="14"/>
      <c r="J36" s="14"/>
      <c r="K36" s="14"/>
      <c r="L36" s="18"/>
      <c r="M36" s="5"/>
      <c r="N36" s="1"/>
    </row>
    <row r="37" spans="1:14" ht="15">
      <c r="A37" s="55" t="s">
        <v>60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5"/>
      <c r="N37" s="1"/>
    </row>
    <row r="38" spans="1:14" ht="15">
      <c r="A38" s="5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  <c r="M38" s="5"/>
      <c r="N38" s="1"/>
    </row>
    <row r="39" spans="1:14" ht="15">
      <c r="A39" s="51" t="s">
        <v>61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5"/>
      <c r="N39" s="1"/>
    </row>
    <row r="40" spans="1:14" ht="15">
      <c r="A40" s="5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5"/>
      <c r="N40" s="1"/>
    </row>
    <row r="41" spans="1:14" ht="15">
      <c r="A41" s="7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5"/>
      <c r="N41" s="1"/>
    </row>
    <row r="42" spans="1:14" ht="15">
      <c r="A42" s="7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5"/>
      <c r="N42" s="1"/>
    </row>
    <row r="43" spans="2:14" ht="15">
      <c r="B43" s="14"/>
      <c r="C43" s="14"/>
      <c r="D43" s="14"/>
      <c r="E43" s="14"/>
      <c r="F43" s="61" t="s">
        <v>16</v>
      </c>
      <c r="G43" s="14"/>
      <c r="H43" s="42"/>
      <c r="I43" s="42"/>
      <c r="J43" s="14"/>
      <c r="K43" s="14"/>
      <c r="L43" s="18"/>
      <c r="M43" s="5"/>
      <c r="N43" s="1"/>
    </row>
    <row r="44" spans="1:14" ht="15">
      <c r="A44" s="55"/>
      <c r="B44" s="14"/>
      <c r="C44" s="14"/>
      <c r="D44" s="14"/>
      <c r="E44" s="14"/>
      <c r="F44" s="14"/>
      <c r="G44" s="61" t="s">
        <v>17</v>
      </c>
      <c r="H44" s="42"/>
      <c r="I44" s="42"/>
      <c r="J44" s="14"/>
      <c r="K44" s="14"/>
      <c r="L44" s="18"/>
      <c r="M44" s="5"/>
      <c r="N44" s="1"/>
    </row>
    <row r="45" spans="1:14" ht="15">
      <c r="A45" s="55"/>
      <c r="B45" s="14"/>
      <c r="C45" s="14"/>
      <c r="D45" s="14"/>
      <c r="E45" s="14"/>
      <c r="F45" s="14"/>
      <c r="G45" s="14"/>
      <c r="H45" s="14"/>
      <c r="I45" s="42"/>
      <c r="J45" s="14"/>
      <c r="K45" s="14"/>
      <c r="L45" s="18"/>
      <c r="M45" s="5"/>
      <c r="N45" s="1"/>
    </row>
    <row r="46" spans="1:14" ht="15">
      <c r="A46" s="5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8"/>
      <c r="M46" s="5"/>
      <c r="N46" s="1"/>
    </row>
    <row r="47" spans="1:14" ht="15">
      <c r="A47" s="51" t="s">
        <v>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5"/>
      <c r="N47" s="1"/>
    </row>
    <row r="48" spans="1:14" ht="15">
      <c r="A48" s="51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5"/>
      <c r="N48" s="1"/>
    </row>
    <row r="49" spans="1:14" ht="24.75" customHeight="1">
      <c r="A49" s="5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5"/>
      <c r="N49" s="1"/>
    </row>
    <row r="50" spans="1:14" ht="24.75" customHeight="1">
      <c r="A50" s="5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5"/>
      <c r="N50" s="1"/>
    </row>
    <row r="51" spans="1:14" ht="24.75" customHeight="1">
      <c r="A51" s="5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8"/>
      <c r="M51" s="5"/>
      <c r="N51" s="1"/>
    </row>
    <row r="52" spans="1:14" ht="15">
      <c r="A52" s="55"/>
      <c r="B52" s="14"/>
      <c r="C52" s="14"/>
      <c r="D52" s="14"/>
      <c r="E52" s="24" t="s">
        <v>11</v>
      </c>
      <c r="F52" s="14"/>
      <c r="G52" s="14"/>
      <c r="H52" s="14"/>
      <c r="I52" s="14"/>
      <c r="J52" s="14"/>
      <c r="K52" s="14"/>
      <c r="L52" s="18"/>
      <c r="M52" s="5"/>
      <c r="N52" s="1"/>
    </row>
    <row r="53" spans="1:14" ht="1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2"/>
      <c r="M53" s="5"/>
      <c r="N53" s="1"/>
    </row>
    <row r="54" spans="1:1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63" spans="4:6" ht="15">
      <c r="D63">
        <f>300*2.7</f>
        <v>810</v>
      </c>
      <c r="F63">
        <f>+D63*20</f>
        <v>16200</v>
      </c>
    </row>
    <row r="64" ht="15">
      <c r="D64">
        <v>2</v>
      </c>
    </row>
    <row r="65" spans="4:6" ht="15">
      <c r="D65">
        <f>+D63*D64</f>
        <v>1620</v>
      </c>
      <c r="F65">
        <f>+D65*20</f>
        <v>32400</v>
      </c>
    </row>
  </sheetData>
  <sheetProtection/>
  <mergeCells count="1">
    <mergeCell ref="H35:K35"/>
  </mergeCells>
  <printOptions/>
  <pageMargins left="0.7874015748031497" right="0.75" top="0.984251968503937" bottom="0.3937007874015748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tabSelected="1" view="pageLayout" zoomScaleSheetLayoutView="120" workbookViewId="0" topLeftCell="A37">
      <selection activeCell="L33" sqref="L33"/>
    </sheetView>
  </sheetViews>
  <sheetFormatPr defaultColWidth="9.796875" defaultRowHeight="15"/>
  <cols>
    <col min="1" max="1" width="7.09765625" style="0" customWidth="1"/>
    <col min="2" max="3" width="6.796875" style="0" customWidth="1"/>
    <col min="4" max="4" width="7.796875" style="0" customWidth="1"/>
    <col min="5" max="5" width="3.3984375" style="0" customWidth="1"/>
    <col min="6" max="6" width="7.296875" style="0" customWidth="1"/>
    <col min="7" max="7" width="8.3984375" style="0" customWidth="1"/>
    <col min="8" max="8" width="7.69921875" style="0" customWidth="1"/>
    <col min="9" max="9" width="7.296875" style="0" customWidth="1"/>
    <col min="10" max="10" width="8.09765625" style="0" customWidth="1"/>
    <col min="11" max="11" width="7" style="0" customWidth="1"/>
    <col min="12" max="12" width="10.796875" style="0" bestFit="1" customWidth="1"/>
    <col min="13" max="13" width="3.59765625" style="0" customWidth="1"/>
    <col min="14" max="14" width="9.796875" style="0" customWidth="1"/>
    <col min="15" max="15" width="17.3984375" style="0" customWidth="1"/>
  </cols>
  <sheetData>
    <row r="1" spans="1:12" ht="1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26.25">
      <c r="A2" s="149"/>
      <c r="B2" s="150"/>
      <c r="C2" s="151"/>
      <c r="D2" s="150"/>
      <c r="E2" s="150"/>
      <c r="F2" s="150"/>
      <c r="G2" s="152"/>
      <c r="H2" s="150"/>
      <c r="I2" s="150"/>
      <c r="J2" s="150"/>
      <c r="K2" s="150"/>
      <c r="L2" s="153"/>
    </row>
    <row r="3" spans="1:12" ht="26.25">
      <c r="A3" s="149"/>
      <c r="B3" s="150"/>
      <c r="C3" s="151"/>
      <c r="D3" s="150"/>
      <c r="E3" s="150"/>
      <c r="F3" s="150"/>
      <c r="G3" s="152"/>
      <c r="H3" s="150"/>
      <c r="I3" s="150"/>
      <c r="J3" s="150"/>
      <c r="K3" s="150"/>
      <c r="L3" s="153"/>
    </row>
    <row r="4" spans="1:12" ht="26.25">
      <c r="A4" s="149"/>
      <c r="B4" s="150"/>
      <c r="C4" s="151"/>
      <c r="D4" s="150"/>
      <c r="E4" s="150"/>
      <c r="F4" s="150"/>
      <c r="G4" s="152"/>
      <c r="H4" s="150"/>
      <c r="I4" s="150"/>
      <c r="J4" s="150"/>
      <c r="K4" s="150"/>
      <c r="L4" s="153"/>
    </row>
    <row r="5" spans="1:12" ht="1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3"/>
    </row>
    <row r="6" spans="1:14" ht="15">
      <c r="A6" s="186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1"/>
      <c r="N6" s="1"/>
    </row>
    <row r="7" spans="1:14" ht="15">
      <c r="A7" s="94"/>
      <c r="B7" s="47"/>
      <c r="C7" s="47"/>
      <c r="D7" s="47"/>
      <c r="E7" s="47"/>
      <c r="F7" s="47"/>
      <c r="G7" s="47"/>
      <c r="H7" s="47"/>
      <c r="I7" s="47"/>
      <c r="J7" s="47"/>
      <c r="K7" s="47"/>
      <c r="L7" s="93"/>
      <c r="M7" s="1"/>
      <c r="N7" s="1"/>
    </row>
    <row r="8" spans="1:14" ht="18">
      <c r="A8" s="95" t="s">
        <v>73</v>
      </c>
      <c r="B8" s="3"/>
      <c r="C8" s="3"/>
      <c r="D8" s="3"/>
      <c r="E8" s="3"/>
      <c r="F8" s="2" t="s">
        <v>12</v>
      </c>
      <c r="G8" s="3"/>
      <c r="H8" s="3"/>
      <c r="I8" s="3"/>
      <c r="J8" s="3"/>
      <c r="K8" s="3"/>
      <c r="L8" s="96"/>
      <c r="M8" s="10"/>
      <c r="N8" s="1"/>
    </row>
    <row r="9" spans="1:14" ht="13.5" customHeight="1">
      <c r="A9" s="97"/>
      <c r="B9" s="14"/>
      <c r="C9" s="14"/>
      <c r="D9" s="14"/>
      <c r="E9" s="14"/>
      <c r="F9" s="4"/>
      <c r="G9" s="14"/>
      <c r="H9" s="14"/>
      <c r="I9" s="14"/>
      <c r="J9" s="14"/>
      <c r="K9" s="14"/>
      <c r="L9" s="98"/>
      <c r="M9" s="5"/>
      <c r="N9" s="1"/>
    </row>
    <row r="10" spans="1:14" ht="13.5" customHeight="1">
      <c r="A10" s="97"/>
      <c r="B10" s="14"/>
      <c r="C10" s="14"/>
      <c r="D10" s="14"/>
      <c r="E10" s="14"/>
      <c r="F10" s="4"/>
      <c r="G10" s="81"/>
      <c r="H10" s="14"/>
      <c r="I10" s="14"/>
      <c r="J10" s="14"/>
      <c r="K10" s="14"/>
      <c r="L10" s="98"/>
      <c r="M10" s="5"/>
      <c r="N10" s="1"/>
    </row>
    <row r="11" spans="1:14" ht="13.5" customHeight="1">
      <c r="A11" s="99" t="s">
        <v>75</v>
      </c>
      <c r="B11" s="20"/>
      <c r="C11" s="20"/>
      <c r="D11" s="20"/>
      <c r="E11" s="20"/>
      <c r="F11" s="21"/>
      <c r="G11" s="20"/>
      <c r="H11" s="20"/>
      <c r="I11" s="20"/>
      <c r="J11" s="20"/>
      <c r="K11" s="20"/>
      <c r="L11" s="100"/>
      <c r="M11" s="5"/>
      <c r="N11" s="1"/>
    </row>
    <row r="12" spans="1:14" ht="15.75" thickBot="1">
      <c r="A12" s="101"/>
      <c r="B12" s="3"/>
      <c r="C12" s="3"/>
      <c r="D12" s="3"/>
      <c r="E12" s="3"/>
      <c r="F12" s="3"/>
      <c r="G12" s="3"/>
      <c r="H12" s="3"/>
      <c r="I12" s="3"/>
      <c r="J12" s="3"/>
      <c r="K12" s="3"/>
      <c r="L12" s="96"/>
      <c r="M12" s="10"/>
      <c r="N12" s="1"/>
    </row>
    <row r="13" spans="1:14" ht="18.75" customHeight="1">
      <c r="A13" s="168" t="s">
        <v>76</v>
      </c>
      <c r="B13" s="169"/>
      <c r="C13" s="169"/>
      <c r="D13" s="169"/>
      <c r="E13" s="170" t="s">
        <v>77</v>
      </c>
      <c r="F13" s="169"/>
      <c r="G13" s="171" t="s">
        <v>78</v>
      </c>
      <c r="H13" s="169"/>
      <c r="I13" s="169"/>
      <c r="J13" s="169"/>
      <c r="K13" s="170"/>
      <c r="L13" s="172"/>
      <c r="M13" s="10"/>
      <c r="N13" s="1"/>
    </row>
    <row r="14" spans="1:14" ht="18.75" customHeight="1" thickBot="1">
      <c r="A14" s="173" t="s">
        <v>49</v>
      </c>
      <c r="B14" s="174"/>
      <c r="C14" s="174"/>
      <c r="D14" s="174"/>
      <c r="E14" s="175" t="s">
        <v>70</v>
      </c>
      <c r="F14" s="174"/>
      <c r="G14" s="176" t="s">
        <v>49</v>
      </c>
      <c r="H14" s="174"/>
      <c r="I14" s="174"/>
      <c r="J14" s="174"/>
      <c r="K14" s="177" t="s">
        <v>69</v>
      </c>
      <c r="L14" s="178"/>
      <c r="M14" s="14"/>
      <c r="N14" s="1"/>
    </row>
    <row r="15" spans="1:14" ht="9.75" customHeight="1" thickBot="1">
      <c r="A15" s="9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7"/>
      <c r="M15" s="10"/>
      <c r="N15" s="1"/>
    </row>
    <row r="16" spans="1:15" ht="18.75" customHeight="1">
      <c r="A16" s="162" t="s">
        <v>79</v>
      </c>
      <c r="B16" s="163"/>
      <c r="C16" s="163"/>
      <c r="D16" s="163"/>
      <c r="E16" s="163"/>
      <c r="F16" s="163"/>
      <c r="G16" s="163"/>
      <c r="H16" s="164" t="s">
        <v>68</v>
      </c>
      <c r="I16" s="163"/>
      <c r="J16" s="163"/>
      <c r="K16" s="164"/>
      <c r="L16" s="165"/>
      <c r="M16" s="10"/>
      <c r="N16" s="1"/>
      <c r="O16" s="86"/>
    </row>
    <row r="17" spans="1:14" ht="16.5" customHeight="1" thickBot="1">
      <c r="A17" s="166" t="s">
        <v>80</v>
      </c>
      <c r="B17" s="179"/>
      <c r="C17" s="167" t="s">
        <v>81</v>
      </c>
      <c r="D17" s="179"/>
      <c r="E17" s="167" t="s">
        <v>82</v>
      </c>
      <c r="F17" s="180"/>
      <c r="G17" s="181"/>
      <c r="H17" s="167" t="s">
        <v>83</v>
      </c>
      <c r="I17" s="180"/>
      <c r="J17" s="181"/>
      <c r="K17" s="182" t="s">
        <v>71</v>
      </c>
      <c r="L17" s="183"/>
      <c r="M17" s="15"/>
      <c r="N17" s="1"/>
    </row>
    <row r="18" spans="1:14" ht="13.5" customHeight="1">
      <c r="A18" s="9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7"/>
      <c r="M18" s="10"/>
      <c r="N18" s="1"/>
    </row>
    <row r="19" spans="1:14" ht="15" customHeight="1">
      <c r="A19" s="102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98"/>
      <c r="M19" s="5"/>
      <c r="N19" s="1"/>
    </row>
    <row r="20" spans="1:14" ht="15" customHeight="1">
      <c r="A20" s="102"/>
      <c r="B20" s="14"/>
      <c r="C20" s="10"/>
      <c r="D20" s="52"/>
      <c r="E20" s="14"/>
      <c r="F20" s="14"/>
      <c r="G20" s="14"/>
      <c r="H20" s="14"/>
      <c r="I20" s="14"/>
      <c r="J20" s="14"/>
      <c r="K20" s="53"/>
      <c r="L20" s="103"/>
      <c r="M20" s="7"/>
      <c r="N20" s="1"/>
    </row>
    <row r="21" spans="1:14" ht="18.75" customHeight="1">
      <c r="A21" s="202" t="s">
        <v>93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4"/>
      <c r="M21" s="122"/>
      <c r="N21" s="1"/>
    </row>
    <row r="22" spans="1:15" ht="15" customHeight="1">
      <c r="A22" s="92"/>
      <c r="B22" s="14"/>
      <c r="C22" s="14"/>
      <c r="D22" s="14"/>
      <c r="E22" s="14"/>
      <c r="F22" s="14"/>
      <c r="G22" s="14"/>
      <c r="H22" s="14"/>
      <c r="I22" s="14"/>
      <c r="J22" s="14"/>
      <c r="K22" s="53"/>
      <c r="L22" s="103"/>
      <c r="M22" s="7"/>
      <c r="N22" s="1"/>
      <c r="O22" s="86"/>
    </row>
    <row r="23" spans="1:14" ht="15" customHeight="1">
      <c r="A23" s="104"/>
      <c r="B23" s="14"/>
      <c r="C23" s="14"/>
      <c r="D23" s="78"/>
      <c r="E23" s="78"/>
      <c r="F23" s="14"/>
      <c r="G23" s="78"/>
      <c r="H23" s="14"/>
      <c r="I23" s="14"/>
      <c r="J23" s="14"/>
      <c r="K23" s="53"/>
      <c r="L23" s="103"/>
      <c r="M23" s="7"/>
      <c r="N23" s="1"/>
    </row>
    <row r="24" spans="1:15" ht="13.5" customHeight="1">
      <c r="A24" s="102" t="s">
        <v>21</v>
      </c>
      <c r="B24" s="42"/>
      <c r="C24" s="42"/>
      <c r="D24" s="52"/>
      <c r="E24" s="14"/>
      <c r="F24" s="14"/>
      <c r="G24" s="14"/>
      <c r="H24" s="14"/>
      <c r="I24" s="14"/>
      <c r="J24" s="14"/>
      <c r="K24" s="53"/>
      <c r="L24" s="103"/>
      <c r="M24" s="7"/>
      <c r="N24" s="1"/>
      <c r="O24" s="90"/>
    </row>
    <row r="25" spans="1:15" ht="20.25" customHeight="1">
      <c r="A25" s="195" t="s">
        <v>94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82"/>
      <c r="N25" s="1"/>
      <c r="O25" s="90"/>
    </row>
    <row r="26" spans="1:15" ht="15" customHeight="1" thickBo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M26" s="5"/>
      <c r="N26" s="1"/>
      <c r="O26" s="91"/>
    </row>
    <row r="27" spans="1:15" ht="15" customHeight="1" thickBot="1">
      <c r="A27" s="105"/>
      <c r="B27" s="25"/>
      <c r="C27" s="25"/>
      <c r="D27" s="25"/>
      <c r="E27" s="26" t="s">
        <v>10</v>
      </c>
      <c r="F27" s="25"/>
      <c r="G27" s="25"/>
      <c r="H27" s="25"/>
      <c r="I27" s="25"/>
      <c r="J27" s="25"/>
      <c r="K27" s="25"/>
      <c r="L27" s="106"/>
      <c r="M27" s="10"/>
      <c r="N27" s="1"/>
      <c r="O27" s="90"/>
    </row>
    <row r="28" spans="1:15" ht="15" customHeight="1" thickBot="1">
      <c r="A28" s="97"/>
      <c r="B28" s="10"/>
      <c r="C28" s="24"/>
      <c r="D28" s="10"/>
      <c r="E28" s="10"/>
      <c r="F28" s="10"/>
      <c r="G28" s="10"/>
      <c r="H28" s="10"/>
      <c r="I28" s="10"/>
      <c r="J28" s="10"/>
      <c r="K28" s="10"/>
      <c r="L28" s="107"/>
      <c r="M28" s="10"/>
      <c r="N28" s="1"/>
      <c r="O28" s="90"/>
    </row>
    <row r="29" spans="1:15" ht="18" customHeight="1" thickBot="1">
      <c r="A29" s="135" t="s">
        <v>67</v>
      </c>
      <c r="B29" s="136" t="s">
        <v>5</v>
      </c>
      <c r="C29" s="136" t="s">
        <v>8</v>
      </c>
      <c r="D29" s="142" t="s">
        <v>25</v>
      </c>
      <c r="E29" s="10"/>
      <c r="F29" s="135" t="s">
        <v>13</v>
      </c>
      <c r="G29" s="136" t="s">
        <v>14</v>
      </c>
      <c r="H29" s="136" t="s">
        <v>87</v>
      </c>
      <c r="I29" s="136" t="s">
        <v>99</v>
      </c>
      <c r="J29" s="136" t="s">
        <v>26</v>
      </c>
      <c r="K29" s="80" t="s">
        <v>66</v>
      </c>
      <c r="L29" s="137" t="s">
        <v>19</v>
      </c>
      <c r="M29" s="16"/>
      <c r="N29" s="1"/>
      <c r="O29" s="90"/>
    </row>
    <row r="30" spans="1:15" ht="18" customHeight="1">
      <c r="A30" s="138" t="s">
        <v>74</v>
      </c>
      <c r="B30" s="139">
        <v>0</v>
      </c>
      <c r="C30" s="140"/>
      <c r="D30" s="141">
        <f>SUM(B30:C30)</f>
        <v>0</v>
      </c>
      <c r="E30" s="10"/>
      <c r="F30" s="131" t="s">
        <v>72</v>
      </c>
      <c r="G30" s="132">
        <f>D30</f>
        <v>0</v>
      </c>
      <c r="H30" s="158" t="s">
        <v>96</v>
      </c>
      <c r="I30" s="133">
        <v>0</v>
      </c>
      <c r="J30" s="126">
        <v>1</v>
      </c>
      <c r="K30" s="126">
        <v>1</v>
      </c>
      <c r="L30" s="134">
        <f>G30*I30*J30*K30</f>
        <v>0</v>
      </c>
      <c r="M30" s="17"/>
      <c r="N30" s="1"/>
      <c r="O30" s="91"/>
    </row>
    <row r="31" spans="1:15" ht="18" customHeight="1">
      <c r="A31" s="118" t="s">
        <v>84</v>
      </c>
      <c r="B31" s="89">
        <v>0</v>
      </c>
      <c r="C31" s="79"/>
      <c r="D31" s="121">
        <f>SUM(B31:C31)</f>
        <v>0</v>
      </c>
      <c r="E31" s="10"/>
      <c r="F31" s="35" t="s">
        <v>72</v>
      </c>
      <c r="G31" s="119">
        <f>D31</f>
        <v>0</v>
      </c>
      <c r="H31" s="159" t="s">
        <v>97</v>
      </c>
      <c r="I31" s="130">
        <v>0</v>
      </c>
      <c r="J31" s="125">
        <v>0.6</v>
      </c>
      <c r="K31" s="127">
        <v>1</v>
      </c>
      <c r="L31" s="68">
        <f>G31*I31*J31*K31</f>
        <v>0</v>
      </c>
      <c r="M31" s="17"/>
      <c r="N31" s="17"/>
      <c r="O31" s="90"/>
    </row>
    <row r="32" spans="1:15" ht="18" customHeight="1">
      <c r="A32" s="85" t="s">
        <v>90</v>
      </c>
      <c r="B32" s="87">
        <v>0</v>
      </c>
      <c r="C32" s="85"/>
      <c r="D32" s="121">
        <f>SUM(B32:C32)</f>
        <v>0</v>
      </c>
      <c r="E32" s="10"/>
      <c r="F32" s="35" t="s">
        <v>72</v>
      </c>
      <c r="G32" s="119">
        <f>D32</f>
        <v>0</v>
      </c>
      <c r="H32" s="160" t="s">
        <v>88</v>
      </c>
      <c r="I32" s="156">
        <v>0</v>
      </c>
      <c r="J32" s="125">
        <v>0.4</v>
      </c>
      <c r="K32" s="127">
        <v>1</v>
      </c>
      <c r="L32" s="68">
        <f>G32*I32*J32*K32</f>
        <v>0</v>
      </c>
      <c r="M32" s="17"/>
      <c r="N32" s="1"/>
      <c r="O32" s="90"/>
    </row>
    <row r="33" spans="1:15" ht="18" customHeight="1">
      <c r="A33" s="85" t="s">
        <v>90</v>
      </c>
      <c r="B33" s="88">
        <v>0</v>
      </c>
      <c r="C33" s="83"/>
      <c r="D33" s="121">
        <f>SUM(B33:C33)</f>
        <v>0</v>
      </c>
      <c r="E33" s="10"/>
      <c r="F33" s="35" t="s">
        <v>72</v>
      </c>
      <c r="G33" s="119">
        <v>0</v>
      </c>
      <c r="H33" s="160" t="s">
        <v>95</v>
      </c>
      <c r="I33" s="156">
        <v>0</v>
      </c>
      <c r="J33" s="125">
        <v>0.5</v>
      </c>
      <c r="K33" s="127">
        <v>1</v>
      </c>
      <c r="L33" s="68">
        <f>G33*I33*J33*K33</f>
        <v>0</v>
      </c>
      <c r="M33" s="17"/>
      <c r="N33" s="1"/>
      <c r="O33" s="86"/>
    </row>
    <row r="34" spans="1:14" ht="18" customHeight="1" thickBot="1">
      <c r="A34" s="123" t="s">
        <v>90</v>
      </c>
      <c r="B34" s="84">
        <v>0</v>
      </c>
      <c r="C34" s="84"/>
      <c r="D34" s="124">
        <f>SUM(B34:C34)</f>
        <v>0</v>
      </c>
      <c r="E34" s="10"/>
      <c r="F34" s="37" t="s">
        <v>72</v>
      </c>
      <c r="G34" s="120">
        <f>D34</f>
        <v>0</v>
      </c>
      <c r="H34" s="161" t="s">
        <v>89</v>
      </c>
      <c r="I34" s="157">
        <v>0</v>
      </c>
      <c r="J34" s="128">
        <v>0.3</v>
      </c>
      <c r="K34" s="129">
        <v>1</v>
      </c>
      <c r="L34" s="70">
        <f>G34*I34*J34*K34</f>
        <v>0</v>
      </c>
      <c r="M34" s="17"/>
      <c r="N34" s="1"/>
    </row>
    <row r="35" spans="1:14" ht="19.5" customHeight="1" thickBot="1">
      <c r="A35" s="97"/>
      <c r="B35" s="17"/>
      <c r="C35" s="33" t="s">
        <v>9</v>
      </c>
      <c r="D35" s="155">
        <f>SUM(D30:D34)</f>
        <v>0</v>
      </c>
      <c r="E35" s="10"/>
      <c r="F35" s="10"/>
      <c r="G35" s="17"/>
      <c r="H35" s="17"/>
      <c r="I35" s="17"/>
      <c r="J35" s="17"/>
      <c r="K35" s="64" t="s">
        <v>9</v>
      </c>
      <c r="L35" s="154">
        <f>SUM(L30:L34)</f>
        <v>0</v>
      </c>
      <c r="M35" s="17"/>
      <c r="N35" s="1"/>
    </row>
    <row r="36" spans="1:19" ht="15">
      <c r="A36" s="108"/>
      <c r="B36" s="14"/>
      <c r="C36" s="14"/>
      <c r="D36" s="10"/>
      <c r="E36" s="14"/>
      <c r="F36" s="14"/>
      <c r="G36" s="14"/>
      <c r="H36" s="198"/>
      <c r="I36" s="198"/>
      <c r="J36" s="198"/>
      <c r="K36" s="198"/>
      <c r="L36" s="109"/>
      <c r="M36" s="10"/>
      <c r="N36" s="1"/>
      <c r="P36" s="86"/>
      <c r="Q36" s="86"/>
      <c r="R36" s="86"/>
      <c r="S36" s="86"/>
    </row>
    <row r="37" spans="1:14" ht="15">
      <c r="A37" s="192" t="s">
        <v>98</v>
      </c>
      <c r="B37" s="193"/>
      <c r="C37" s="193"/>
      <c r="D37" s="193"/>
      <c r="E37" s="193"/>
      <c r="F37" s="193"/>
      <c r="G37" s="193"/>
      <c r="H37" s="194"/>
      <c r="I37" s="145"/>
      <c r="J37" s="145"/>
      <c r="K37" s="145"/>
      <c r="L37" s="144"/>
      <c r="M37" s="5"/>
      <c r="N37" s="1"/>
    </row>
    <row r="38" spans="1:14" ht="15.75" customHeight="1">
      <c r="A38" s="92"/>
      <c r="B38" s="42"/>
      <c r="C38" s="42"/>
      <c r="D38" s="42"/>
      <c r="E38" s="42"/>
      <c r="F38" s="42"/>
      <c r="G38" s="42"/>
      <c r="H38" s="42"/>
      <c r="I38" s="14"/>
      <c r="J38" s="14"/>
      <c r="K38" s="14"/>
      <c r="L38" s="98"/>
      <c r="M38" s="5"/>
      <c r="N38" s="1"/>
    </row>
    <row r="39" spans="1:14" ht="15">
      <c r="A39" s="110" t="s">
        <v>85</v>
      </c>
      <c r="B39" s="14"/>
      <c r="C39" s="14"/>
      <c r="D39" s="14"/>
      <c r="E39" s="14"/>
      <c r="F39" s="14"/>
      <c r="G39" s="14"/>
      <c r="H39" s="14"/>
      <c r="I39" s="81"/>
      <c r="J39" s="14"/>
      <c r="K39" s="76"/>
      <c r="L39" s="111"/>
      <c r="M39" s="5"/>
      <c r="N39" s="1"/>
    </row>
    <row r="40" spans="1:14" ht="15">
      <c r="A40" s="108" t="s">
        <v>65</v>
      </c>
      <c r="B40" s="14"/>
      <c r="C40" s="14"/>
      <c r="D40" s="14"/>
      <c r="E40" s="14"/>
      <c r="F40" s="14"/>
      <c r="G40" s="14"/>
      <c r="H40" s="14"/>
      <c r="I40" s="81"/>
      <c r="J40" s="14"/>
      <c r="K40" s="14"/>
      <c r="L40" s="112"/>
      <c r="M40" s="5"/>
      <c r="N40" s="1"/>
    </row>
    <row r="41" spans="1:14" ht="15">
      <c r="A41" s="113" t="s">
        <v>86</v>
      </c>
      <c r="B41" s="14"/>
      <c r="C41" s="14"/>
      <c r="D41" s="14"/>
      <c r="E41" s="14"/>
      <c r="F41" s="14"/>
      <c r="G41" s="14"/>
      <c r="H41" s="14"/>
      <c r="I41" s="81"/>
      <c r="J41" s="14"/>
      <c r="K41" s="14"/>
      <c r="L41" s="98"/>
      <c r="M41" s="5"/>
      <c r="N41" s="1"/>
    </row>
    <row r="42" spans="1:15" ht="15">
      <c r="A42" s="110" t="s">
        <v>64</v>
      </c>
      <c r="B42" s="14"/>
      <c r="C42" s="14"/>
      <c r="D42" s="14"/>
      <c r="E42" s="14"/>
      <c r="F42" s="14"/>
      <c r="G42" s="14"/>
      <c r="H42" s="14"/>
      <c r="I42" s="81"/>
      <c r="J42" s="14"/>
      <c r="K42" s="14"/>
      <c r="L42" s="98"/>
      <c r="M42" s="5"/>
      <c r="N42" s="1"/>
      <c r="O42" s="77"/>
    </row>
    <row r="43" spans="1:14" ht="15">
      <c r="A43" s="1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98"/>
      <c r="M43" s="5"/>
      <c r="N43" s="1"/>
    </row>
    <row r="44" spans="1:14" ht="15">
      <c r="A44" s="1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98"/>
      <c r="M44" s="5"/>
      <c r="N44" s="1"/>
    </row>
    <row r="45" spans="1:14" ht="15">
      <c r="A45" s="114"/>
      <c r="B45" s="14"/>
      <c r="C45" s="14"/>
      <c r="D45" s="14"/>
      <c r="E45" s="14"/>
      <c r="F45" s="61" t="s">
        <v>16</v>
      </c>
      <c r="G45" s="14"/>
      <c r="H45" s="42"/>
      <c r="I45" s="42"/>
      <c r="J45" s="14"/>
      <c r="K45" s="14"/>
      <c r="L45" s="98"/>
      <c r="M45" s="5"/>
      <c r="N45" s="1"/>
    </row>
    <row r="46" spans="1:14" ht="15">
      <c r="A46" s="114"/>
      <c r="B46" s="14"/>
      <c r="C46" s="14"/>
      <c r="D46" s="14"/>
      <c r="E46" s="14"/>
      <c r="F46" s="14"/>
      <c r="G46" s="61" t="s">
        <v>17</v>
      </c>
      <c r="H46" s="42"/>
      <c r="I46" s="42"/>
      <c r="J46" s="14"/>
      <c r="K46" s="14"/>
      <c r="L46" s="98"/>
      <c r="M46" s="5"/>
      <c r="N46" s="1"/>
    </row>
    <row r="47" spans="1:14" ht="15">
      <c r="A47" s="114"/>
      <c r="B47" s="14"/>
      <c r="C47" s="14"/>
      <c r="D47" s="14"/>
      <c r="E47" s="14"/>
      <c r="F47" s="14"/>
      <c r="G47" s="14"/>
      <c r="H47" s="14"/>
      <c r="I47" s="42"/>
      <c r="J47" s="14"/>
      <c r="K47" s="14"/>
      <c r="L47" s="98"/>
      <c r="M47" s="5"/>
      <c r="N47" s="1"/>
    </row>
    <row r="48" spans="1:14" ht="15">
      <c r="A48" s="10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98"/>
      <c r="M48" s="5"/>
      <c r="N48" s="1"/>
    </row>
    <row r="49" spans="1:14" ht="15">
      <c r="A49" s="102" t="s">
        <v>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98"/>
      <c r="M49" s="5"/>
      <c r="N49" s="1"/>
    </row>
    <row r="50" spans="1:14" ht="15">
      <c r="A50" s="102" t="s">
        <v>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98"/>
      <c r="M50" s="5"/>
      <c r="N50" s="1"/>
    </row>
    <row r="51" spans="1:14" ht="24.75" customHeight="1">
      <c r="A51" s="10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98"/>
      <c r="M51" s="5"/>
      <c r="N51" s="1"/>
    </row>
    <row r="52" spans="1:14" ht="24.75" customHeight="1">
      <c r="A52" s="189" t="s">
        <v>91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1"/>
      <c r="M52" s="5"/>
      <c r="N52" s="1"/>
    </row>
    <row r="53" spans="1:14" ht="15">
      <c r="A53" s="110"/>
      <c r="B53" s="81"/>
      <c r="C53" s="81"/>
      <c r="D53" s="81"/>
      <c r="E53" s="24" t="s">
        <v>92</v>
      </c>
      <c r="F53" s="81"/>
      <c r="G53" s="81"/>
      <c r="H53" s="81"/>
      <c r="I53" s="81"/>
      <c r="J53" s="81"/>
      <c r="K53" s="81"/>
      <c r="L53" s="143"/>
      <c r="M53" s="5"/>
      <c r="N53" s="1"/>
    </row>
    <row r="54" spans="1:14" ht="15.75" thickBo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5"/>
      <c r="N54" s="1"/>
    </row>
    <row r="55" spans="1:1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sheetProtection/>
  <mergeCells count="7">
    <mergeCell ref="A6:L6"/>
    <mergeCell ref="A52:L52"/>
    <mergeCell ref="A37:H37"/>
    <mergeCell ref="A25:L25"/>
    <mergeCell ref="H36:K36"/>
    <mergeCell ref="A26:L26"/>
    <mergeCell ref="A21:L21"/>
  </mergeCells>
  <printOptions/>
  <pageMargins left="0.5905511811023623" right="0.1968503937007874" top="0.6692913385826772" bottom="0.3937007874015748" header="0" footer="0"/>
  <pageSetup horizontalDpi="600" verticalDpi="600" orientation="portrait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zoomScalePageLayoutView="0" workbookViewId="0" topLeftCell="A7">
      <selection activeCell="B11" sqref="B11"/>
    </sheetView>
  </sheetViews>
  <sheetFormatPr defaultColWidth="9.796875" defaultRowHeight="15"/>
  <cols>
    <col min="1" max="1" width="5.796875" style="0" customWidth="1"/>
    <col min="2" max="3" width="6.796875" style="0" customWidth="1"/>
    <col min="4" max="4" width="7.8984375" style="0" customWidth="1"/>
    <col min="5" max="5" width="3.3984375" style="0" customWidth="1"/>
    <col min="6" max="6" width="6.796875" style="0" customWidth="1"/>
    <col min="7" max="7" width="7.69921875" style="0" customWidth="1"/>
    <col min="8" max="8" width="5.09765625" style="0" customWidth="1"/>
    <col min="9" max="9" width="7.296875" style="0" customWidth="1"/>
    <col min="10" max="10" width="8.09765625" style="0" customWidth="1"/>
    <col min="11" max="11" width="7" style="0" customWidth="1"/>
    <col min="12" max="12" width="8.8984375" style="0" customWidth="1"/>
    <col min="13" max="13" width="3.59765625" style="0" customWidth="1"/>
  </cols>
  <sheetData>
    <row r="1" spans="1:12" ht="1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24.75">
      <c r="A2" s="41"/>
      <c r="B2" s="42"/>
      <c r="C2" s="43"/>
      <c r="D2" s="42"/>
      <c r="E2" s="42"/>
      <c r="F2" s="42"/>
      <c r="G2" s="44" t="s">
        <v>6</v>
      </c>
      <c r="H2" s="42"/>
      <c r="I2" s="42"/>
      <c r="J2" s="42"/>
      <c r="K2" s="42"/>
      <c r="L2" s="45"/>
    </row>
    <row r="3" spans="1:12" ht="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5"/>
    </row>
    <row r="4" spans="1:14" ht="15.75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1"/>
      <c r="N4" s="1"/>
    </row>
    <row r="5" spans="1:14" ht="1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1"/>
      <c r="N5" s="1"/>
    </row>
    <row r="6" spans="1:14" ht="13.5" customHeight="1">
      <c r="A6" s="2" t="s">
        <v>23</v>
      </c>
      <c r="B6" s="3"/>
      <c r="C6" s="3"/>
      <c r="D6" s="3"/>
      <c r="E6" s="3"/>
      <c r="F6" s="2" t="s">
        <v>12</v>
      </c>
      <c r="G6" s="3"/>
      <c r="H6" s="3"/>
      <c r="I6" s="3"/>
      <c r="J6" s="3"/>
      <c r="K6" s="3"/>
      <c r="L6" s="11"/>
      <c r="M6" s="10"/>
      <c r="N6" s="1"/>
    </row>
    <row r="7" spans="1:14" ht="13.5" customHeight="1">
      <c r="A7" s="4"/>
      <c r="B7" s="14"/>
      <c r="C7" s="14"/>
      <c r="D7" s="14"/>
      <c r="E7" s="14"/>
      <c r="F7" s="4"/>
      <c r="G7" s="14"/>
      <c r="H7" s="14"/>
      <c r="I7" s="14"/>
      <c r="J7" s="14"/>
      <c r="K7" s="14"/>
      <c r="L7" s="18"/>
      <c r="M7" s="5"/>
      <c r="N7" s="1"/>
    </row>
    <row r="8" spans="1:14" ht="13.5" customHeight="1">
      <c r="A8" s="4"/>
      <c r="B8" s="14"/>
      <c r="C8" s="14"/>
      <c r="D8" s="14"/>
      <c r="E8" s="14"/>
      <c r="F8" s="4"/>
      <c r="G8" s="14"/>
      <c r="H8" s="14"/>
      <c r="I8" s="14"/>
      <c r="J8" s="14"/>
      <c r="K8" s="14"/>
      <c r="L8" s="18"/>
      <c r="M8" s="5"/>
      <c r="N8" s="1"/>
    </row>
    <row r="9" spans="1:14" ht="13.5" customHeight="1">
      <c r="A9" s="19" t="s">
        <v>22</v>
      </c>
      <c r="B9" s="20"/>
      <c r="C9" s="20"/>
      <c r="D9" s="20"/>
      <c r="E9" s="20"/>
      <c r="F9" s="21"/>
      <c r="G9" s="20"/>
      <c r="H9" s="20"/>
      <c r="I9" s="20"/>
      <c r="J9" s="20"/>
      <c r="K9" s="20"/>
      <c r="L9" s="12"/>
      <c r="M9" s="5"/>
      <c r="N9" s="1"/>
    </row>
    <row r="10" spans="1:14" ht="15">
      <c r="A10" s="50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0"/>
      <c r="N10" s="1"/>
    </row>
    <row r="11" spans="1:14" ht="18.75" customHeight="1">
      <c r="A11" s="2" t="s">
        <v>34</v>
      </c>
      <c r="B11" s="3"/>
      <c r="C11" s="3"/>
      <c r="D11" s="3"/>
      <c r="E11" s="6" t="s">
        <v>35</v>
      </c>
      <c r="F11" s="3"/>
      <c r="G11" s="2" t="s">
        <v>36</v>
      </c>
      <c r="H11" s="3"/>
      <c r="I11" s="3"/>
      <c r="J11" s="3"/>
      <c r="K11" s="6" t="s">
        <v>20</v>
      </c>
      <c r="L11" s="11"/>
      <c r="M11" s="10"/>
      <c r="N11" s="1"/>
    </row>
    <row r="12" spans="1:14" ht="18.75" customHeight="1">
      <c r="A12" s="19" t="s">
        <v>32</v>
      </c>
      <c r="B12" s="20"/>
      <c r="C12" s="20"/>
      <c r="D12" s="20"/>
      <c r="E12" s="22"/>
      <c r="F12" s="20"/>
      <c r="G12" s="19" t="s">
        <v>37</v>
      </c>
      <c r="H12" s="20"/>
      <c r="I12" s="20"/>
      <c r="J12" s="20"/>
      <c r="K12" s="22" t="s">
        <v>31</v>
      </c>
      <c r="L12" s="12"/>
      <c r="M12" s="14"/>
      <c r="N12" s="1"/>
    </row>
    <row r="13" spans="1:14" ht="9.75" customHeight="1">
      <c r="A13" s="50"/>
      <c r="B13" s="3"/>
      <c r="C13" s="3"/>
      <c r="D13" s="3"/>
      <c r="E13" s="3"/>
      <c r="F13" s="3"/>
      <c r="G13" s="3"/>
      <c r="H13" s="3"/>
      <c r="I13" s="3"/>
      <c r="J13" s="3"/>
      <c r="K13" s="3"/>
      <c r="L13" s="11"/>
      <c r="M13" s="10"/>
      <c r="N13" s="1"/>
    </row>
    <row r="14" spans="1:14" ht="18.75" customHeight="1">
      <c r="A14" s="2" t="s">
        <v>38</v>
      </c>
      <c r="B14" s="3"/>
      <c r="C14" s="3"/>
      <c r="D14" s="3"/>
      <c r="E14" s="3"/>
      <c r="F14" s="3"/>
      <c r="G14" s="3"/>
      <c r="H14" s="6" t="s">
        <v>29</v>
      </c>
      <c r="I14" s="3"/>
      <c r="J14" s="3"/>
      <c r="K14" s="6" t="s">
        <v>30</v>
      </c>
      <c r="L14" s="11"/>
      <c r="M14" s="10"/>
      <c r="N14" s="1"/>
    </row>
    <row r="15" spans="1:14" ht="18.75" customHeight="1">
      <c r="A15" s="19" t="s">
        <v>39</v>
      </c>
      <c r="B15" s="23"/>
      <c r="C15" s="22" t="s">
        <v>40</v>
      </c>
      <c r="D15" s="23"/>
      <c r="E15" s="22" t="s">
        <v>41</v>
      </c>
      <c r="F15" s="23"/>
      <c r="G15" s="22" t="s">
        <v>42</v>
      </c>
      <c r="H15" s="23"/>
      <c r="I15" s="23"/>
      <c r="J15" s="34" t="s">
        <v>27</v>
      </c>
      <c r="K15" s="34"/>
      <c r="L15" s="13"/>
      <c r="M15" s="15"/>
      <c r="N15" s="1"/>
    </row>
    <row r="16" spans="1:14" ht="9.75" customHeight="1">
      <c r="A16" s="50"/>
      <c r="B16" s="3"/>
      <c r="C16" s="3"/>
      <c r="D16" s="3"/>
      <c r="E16" s="3"/>
      <c r="F16" s="3"/>
      <c r="G16" s="3"/>
      <c r="H16" s="3"/>
      <c r="I16" s="3"/>
      <c r="J16" s="3"/>
      <c r="K16" s="3"/>
      <c r="L16" s="11"/>
      <c r="M16" s="10"/>
      <c r="N16" s="1"/>
    </row>
    <row r="17" spans="1:14" ht="15" customHeight="1">
      <c r="A17" s="51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8"/>
      <c r="M17" s="5"/>
      <c r="N17" s="1"/>
    </row>
    <row r="18" spans="1:14" ht="15" customHeight="1">
      <c r="A18" s="51"/>
      <c r="B18" s="14"/>
      <c r="C18" s="10"/>
      <c r="D18" s="52" t="s">
        <v>43</v>
      </c>
      <c r="E18" s="14"/>
      <c r="F18" s="14"/>
      <c r="G18" s="14"/>
      <c r="H18" s="14"/>
      <c r="I18" s="14"/>
      <c r="J18" s="14"/>
      <c r="K18" s="53"/>
      <c r="L18" s="54"/>
      <c r="M18" s="7"/>
      <c r="N18" s="1"/>
    </row>
    <row r="19" spans="1:14" ht="15" customHeight="1">
      <c r="A19" s="51"/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4"/>
      <c r="M19" s="7"/>
      <c r="N19" s="1"/>
    </row>
    <row r="20" spans="1:14" ht="15" customHeight="1">
      <c r="A20" s="51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53"/>
      <c r="L20" s="54"/>
      <c r="M20" s="7"/>
      <c r="N20" s="1"/>
    </row>
    <row r="21" spans="1:14" ht="15" customHeight="1">
      <c r="A21" s="51"/>
      <c r="B21" s="14"/>
      <c r="C21" s="14"/>
      <c r="D21" s="14"/>
      <c r="E21" s="14"/>
      <c r="F21" s="14"/>
      <c r="G21" s="14"/>
      <c r="H21" s="14"/>
      <c r="I21" s="14"/>
      <c r="J21" s="14"/>
      <c r="K21" s="53"/>
      <c r="L21" s="54"/>
      <c r="M21" s="7"/>
      <c r="N21" s="1"/>
    </row>
    <row r="22" spans="1:14" ht="15" customHeight="1">
      <c r="A22" s="51"/>
      <c r="B22" s="42"/>
      <c r="C22" s="42"/>
      <c r="D22" s="52" t="s">
        <v>44</v>
      </c>
      <c r="E22" s="14"/>
      <c r="F22" s="14"/>
      <c r="G22" s="14"/>
      <c r="H22" s="14"/>
      <c r="I22" s="14"/>
      <c r="J22" s="14"/>
      <c r="K22" s="53"/>
      <c r="L22" s="54"/>
      <c r="M22" s="7"/>
      <c r="N22" s="1"/>
    </row>
    <row r="23" spans="1:14" ht="15" customHeight="1">
      <c r="A23" s="51"/>
      <c r="B23" s="14"/>
      <c r="C23" s="14"/>
      <c r="D23" s="52"/>
      <c r="E23" s="14"/>
      <c r="F23" s="14"/>
      <c r="G23" s="14"/>
      <c r="H23" s="14"/>
      <c r="I23" s="14"/>
      <c r="J23" s="14"/>
      <c r="K23" s="53"/>
      <c r="L23" s="54"/>
      <c r="M23" s="7"/>
      <c r="N23" s="1"/>
    </row>
    <row r="24" spans="1:14" ht="15" customHeight="1" thickBot="1">
      <c r="A24" s="5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8"/>
      <c r="M24" s="5"/>
      <c r="N24" s="1"/>
    </row>
    <row r="25" spans="1:14" ht="15" customHeight="1" thickBot="1">
      <c r="A25" s="56"/>
      <c r="B25" s="25"/>
      <c r="C25" s="25"/>
      <c r="D25" s="25"/>
      <c r="E25" s="26" t="s">
        <v>10</v>
      </c>
      <c r="F25" s="25"/>
      <c r="G25" s="25"/>
      <c r="H25" s="25"/>
      <c r="I25" s="25"/>
      <c r="J25" s="25"/>
      <c r="K25" s="25"/>
      <c r="L25" s="57"/>
      <c r="M25" s="10"/>
      <c r="N25" s="1"/>
    </row>
    <row r="26" spans="1:14" ht="15" customHeight="1" thickBot="1">
      <c r="A26" s="4"/>
      <c r="B26" s="10"/>
      <c r="C26" s="24" t="s">
        <v>7</v>
      </c>
      <c r="D26" s="10"/>
      <c r="E26" s="10"/>
      <c r="F26" s="10"/>
      <c r="G26" s="10"/>
      <c r="H26" s="10"/>
      <c r="I26" s="10"/>
      <c r="J26" s="10"/>
      <c r="K26" s="10"/>
      <c r="L26" s="58"/>
      <c r="M26" s="10"/>
      <c r="N26" s="1"/>
    </row>
    <row r="27" spans="1:14" ht="18" customHeight="1">
      <c r="A27" s="28" t="s">
        <v>2</v>
      </c>
      <c r="B27" s="28" t="s">
        <v>5</v>
      </c>
      <c r="C27" s="28" t="s">
        <v>8</v>
      </c>
      <c r="D27" s="29" t="s">
        <v>25</v>
      </c>
      <c r="E27" s="10"/>
      <c r="F27" s="27" t="s">
        <v>13</v>
      </c>
      <c r="G27" s="28" t="s">
        <v>14</v>
      </c>
      <c r="H27" s="28" t="s">
        <v>15</v>
      </c>
      <c r="I27" s="28" t="s">
        <v>18</v>
      </c>
      <c r="J27" s="28" t="s">
        <v>26</v>
      </c>
      <c r="K27" s="28" t="s">
        <v>33</v>
      </c>
      <c r="L27" s="29" t="s">
        <v>19</v>
      </c>
      <c r="M27" s="16"/>
      <c r="N27" s="1"/>
    </row>
    <row r="28" spans="1:14" ht="18" customHeight="1">
      <c r="A28" s="50" t="s">
        <v>28</v>
      </c>
      <c r="B28" s="8"/>
      <c r="C28" s="8"/>
      <c r="D28" s="30">
        <v>365.5</v>
      </c>
      <c r="E28" s="10"/>
      <c r="F28" s="35"/>
      <c r="G28" s="8">
        <v>250</v>
      </c>
      <c r="H28" s="8"/>
      <c r="I28" s="65">
        <v>3.25</v>
      </c>
      <c r="J28" s="36">
        <v>1</v>
      </c>
      <c r="K28" s="36">
        <v>1</v>
      </c>
      <c r="L28" s="68">
        <f>+G28*I28*K28*J28</f>
        <v>812.5</v>
      </c>
      <c r="M28" s="17"/>
      <c r="N28" s="1"/>
    </row>
    <row r="29" spans="1:14" ht="18" customHeight="1">
      <c r="A29" s="50"/>
      <c r="B29" s="8"/>
      <c r="C29" s="8"/>
      <c r="D29" s="30"/>
      <c r="E29" s="10"/>
      <c r="F29" s="35"/>
      <c r="G29" s="8">
        <v>115.5</v>
      </c>
      <c r="H29" s="8"/>
      <c r="I29" s="65">
        <v>3.25</v>
      </c>
      <c r="J29" s="36">
        <v>0.8</v>
      </c>
      <c r="K29" s="66">
        <v>1</v>
      </c>
      <c r="L29" s="68">
        <f>+G29*I29*K29*J29</f>
        <v>300.3</v>
      </c>
      <c r="M29" s="17"/>
      <c r="N29" s="1"/>
    </row>
    <row r="30" spans="1:14" ht="18" customHeight="1">
      <c r="A30" s="50"/>
      <c r="B30" s="8"/>
      <c r="C30" s="8"/>
      <c r="D30" s="30"/>
      <c r="E30" s="10"/>
      <c r="F30" s="35"/>
      <c r="G30" s="8"/>
      <c r="H30" s="8"/>
      <c r="I30" s="65"/>
      <c r="J30" s="36">
        <v>0.6</v>
      </c>
      <c r="K30" s="66">
        <v>1</v>
      </c>
      <c r="L30" s="68">
        <v>0</v>
      </c>
      <c r="M30" s="17"/>
      <c r="N30" s="1"/>
    </row>
    <row r="31" spans="1:14" ht="18" customHeight="1">
      <c r="A31" s="50"/>
      <c r="B31" s="8"/>
      <c r="C31" s="8"/>
      <c r="D31" s="30"/>
      <c r="E31" s="10"/>
      <c r="F31" s="35"/>
      <c r="G31" s="8"/>
      <c r="H31" s="8"/>
      <c r="I31" s="65"/>
      <c r="J31" s="36">
        <v>0</v>
      </c>
      <c r="K31" s="66">
        <v>0</v>
      </c>
      <c r="L31" s="68">
        <v>0</v>
      </c>
      <c r="M31" s="17"/>
      <c r="N31" s="1"/>
    </row>
    <row r="32" spans="1:14" ht="18" customHeight="1" thickBot="1">
      <c r="A32" s="59"/>
      <c r="B32" s="31"/>
      <c r="C32" s="31"/>
      <c r="D32" s="32"/>
      <c r="E32" s="10"/>
      <c r="F32" s="37"/>
      <c r="G32" s="31"/>
      <c r="H32" s="69"/>
      <c r="I32" s="72"/>
      <c r="J32" s="71">
        <v>0</v>
      </c>
      <c r="K32" s="66">
        <v>0</v>
      </c>
      <c r="L32" s="70">
        <v>0</v>
      </c>
      <c r="M32" s="17"/>
      <c r="N32" s="1"/>
    </row>
    <row r="33" spans="1:14" ht="19.5" customHeight="1" thickBot="1">
      <c r="A33" s="4"/>
      <c r="B33" s="17"/>
      <c r="C33" s="33" t="s">
        <v>9</v>
      </c>
      <c r="D33" s="63">
        <f>D28+D29</f>
        <v>365.5</v>
      </c>
      <c r="E33" s="10"/>
      <c r="F33" s="10"/>
      <c r="G33" s="17"/>
      <c r="H33" s="17"/>
      <c r="I33" s="17"/>
      <c r="J33" s="17"/>
      <c r="K33" s="64" t="s">
        <v>9</v>
      </c>
      <c r="L33" s="67">
        <f>SUM(L28:L32)</f>
        <v>1112.8</v>
      </c>
      <c r="M33" s="17"/>
      <c r="N33" s="1"/>
    </row>
    <row r="34" spans="1:14" ht="15.75" thickBot="1">
      <c r="A34" s="55"/>
      <c r="B34" s="14"/>
      <c r="C34" s="14"/>
      <c r="D34" s="10"/>
      <c r="E34" s="14"/>
      <c r="F34" s="14"/>
      <c r="G34" s="14"/>
      <c r="H34" s="14"/>
      <c r="I34" s="14"/>
      <c r="J34" s="14"/>
      <c r="K34" s="14"/>
      <c r="L34" s="58"/>
      <c r="M34" s="10"/>
      <c r="N34" s="1"/>
    </row>
    <row r="35" spans="1:14" ht="15.75" thickBot="1">
      <c r="A35" s="55"/>
      <c r="B35" s="14"/>
      <c r="C35" s="14"/>
      <c r="D35" s="14"/>
      <c r="E35" s="14"/>
      <c r="F35" s="14"/>
      <c r="G35" s="14"/>
      <c r="H35" s="184" t="s">
        <v>24</v>
      </c>
      <c r="I35" s="185"/>
      <c r="J35" s="185"/>
      <c r="K35" s="185"/>
      <c r="L35" s="60">
        <v>0</v>
      </c>
      <c r="M35" s="5"/>
      <c r="N35" s="1"/>
    </row>
    <row r="36" spans="1:14" ht="15.75">
      <c r="A36" s="51"/>
      <c r="B36" s="14"/>
      <c r="C36" s="52"/>
      <c r="D36" s="14"/>
      <c r="E36" s="14"/>
      <c r="F36" s="14"/>
      <c r="G36" s="14"/>
      <c r="H36" s="14"/>
      <c r="I36" s="14"/>
      <c r="J36" s="14"/>
      <c r="K36" s="14"/>
      <c r="L36" s="18"/>
      <c r="M36" s="5"/>
      <c r="N36" s="1"/>
    </row>
    <row r="37" spans="1:14" ht="15">
      <c r="A37" s="55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5"/>
      <c r="N37" s="1"/>
    </row>
    <row r="38" spans="1:14" ht="15">
      <c r="A38" s="5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8"/>
      <c r="M38" s="5"/>
      <c r="N38" s="1"/>
    </row>
    <row r="39" spans="1:14" ht="15">
      <c r="A39" s="51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5"/>
      <c r="N39" s="1"/>
    </row>
    <row r="40" spans="1:14" ht="15">
      <c r="A40" s="5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5"/>
      <c r="N40" s="1"/>
    </row>
    <row r="41" spans="1:14" ht="15">
      <c r="A41" s="7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5"/>
      <c r="N41" s="1"/>
    </row>
    <row r="42" spans="1:14" ht="15">
      <c r="A42" s="7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5"/>
      <c r="N42" s="1"/>
    </row>
    <row r="43" spans="2:14" ht="15">
      <c r="B43" s="14"/>
      <c r="C43" s="14"/>
      <c r="D43" s="14"/>
      <c r="E43" s="14"/>
      <c r="F43" s="61" t="s">
        <v>16</v>
      </c>
      <c r="G43" s="14"/>
      <c r="H43" s="42"/>
      <c r="I43" s="42"/>
      <c r="J43" s="14"/>
      <c r="K43" s="14"/>
      <c r="L43" s="18"/>
      <c r="M43" s="5"/>
      <c r="N43" s="1"/>
    </row>
    <row r="44" spans="1:14" ht="15">
      <c r="A44" s="55"/>
      <c r="B44" s="14"/>
      <c r="C44" s="14"/>
      <c r="D44" s="14"/>
      <c r="E44" s="14"/>
      <c r="F44" s="14"/>
      <c r="G44" s="61" t="s">
        <v>17</v>
      </c>
      <c r="H44" s="42"/>
      <c r="I44" s="42"/>
      <c r="J44" s="14"/>
      <c r="K44" s="14"/>
      <c r="L44" s="18"/>
      <c r="M44" s="5"/>
      <c r="N44" s="1"/>
    </row>
    <row r="45" spans="1:14" ht="15">
      <c r="A45" s="55"/>
      <c r="B45" s="14"/>
      <c r="C45" s="14"/>
      <c r="D45" s="14"/>
      <c r="E45" s="14"/>
      <c r="F45" s="14"/>
      <c r="G45" s="14"/>
      <c r="H45" s="14"/>
      <c r="I45" s="42"/>
      <c r="J45" s="14"/>
      <c r="K45" s="14"/>
      <c r="L45" s="18"/>
      <c r="M45" s="5"/>
      <c r="N45" s="1"/>
    </row>
    <row r="46" spans="1:14" ht="15">
      <c r="A46" s="5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8"/>
      <c r="M46" s="5"/>
      <c r="N46" s="1"/>
    </row>
    <row r="47" spans="1:14" ht="15">
      <c r="A47" s="51" t="s">
        <v>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8"/>
      <c r="M47" s="5"/>
      <c r="N47" s="1"/>
    </row>
    <row r="48" spans="1:14" ht="15">
      <c r="A48" s="51" t="s">
        <v>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8"/>
      <c r="M48" s="5"/>
      <c r="N48" s="1"/>
    </row>
    <row r="49" spans="1:14" ht="24.75" customHeight="1">
      <c r="A49" s="5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8"/>
      <c r="M49" s="5"/>
      <c r="N49" s="1"/>
    </row>
    <row r="50" spans="1:14" ht="24.75" customHeight="1">
      <c r="A50" s="5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8"/>
      <c r="M50" s="5"/>
      <c r="N50" s="1"/>
    </row>
    <row r="51" spans="1:14" ht="24.75" customHeight="1">
      <c r="A51" s="5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8"/>
      <c r="M51" s="5"/>
      <c r="N51" s="1"/>
    </row>
    <row r="52" spans="1:14" ht="15">
      <c r="A52" s="55"/>
      <c r="B52" s="14"/>
      <c r="C52" s="14"/>
      <c r="D52" s="14"/>
      <c r="E52" s="24" t="s">
        <v>11</v>
      </c>
      <c r="F52" s="14"/>
      <c r="G52" s="14"/>
      <c r="H52" s="14"/>
      <c r="I52" s="14"/>
      <c r="J52" s="14"/>
      <c r="K52" s="14"/>
      <c r="L52" s="18"/>
      <c r="M52" s="5"/>
      <c r="N52" s="1"/>
    </row>
    <row r="53" spans="1:14" ht="15">
      <c r="A53" s="6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2"/>
      <c r="M53" s="5"/>
      <c r="N53" s="1"/>
    </row>
    <row r="54" spans="1:1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</sheetData>
  <sheetProtection/>
  <mergeCells count="1">
    <mergeCell ref="H35:K35"/>
  </mergeCells>
  <printOptions/>
  <pageMargins left="0.7874015748031497" right="0.75" top="0.984251968503937" bottom="0.3937007874015748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ARQUITECTOS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2020-06-24T13:26:44Z</cp:lastPrinted>
  <dcterms:created xsi:type="dcterms:W3CDTF">1998-03-18T15:29:13Z</dcterms:created>
  <dcterms:modified xsi:type="dcterms:W3CDTF">2022-03-17T20:44:55Z</dcterms:modified>
  <cp:category/>
  <cp:version/>
  <cp:contentType/>
  <cp:contentStatus/>
</cp:coreProperties>
</file>